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3_192_00_Horovice_Mlynsky_nahon\odevzdani\odevzdani_II\soupis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201" sheetId="3" r:id="rId3"/>
    <sheet name="SO 401" sheetId="4" r:id="rId4"/>
    <sheet name="SO 46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i="4" r="I3"/>
  <c i="3" r="I3"/>
  <c r="I157"/>
  <c r="O179"/>
  <c r="I179"/>
  <c r="O176"/>
  <c r="I176"/>
  <c r="O173"/>
  <c r="I173"/>
  <c r="O170"/>
  <c r="I170"/>
  <c r="O167"/>
  <c r="I167"/>
  <c r="O164"/>
  <c r="I164"/>
  <c r="O161"/>
  <c r="I161"/>
  <c r="O158"/>
  <c r="I158"/>
  <c r="I135"/>
  <c r="O154"/>
  <c r="I154"/>
  <c r="O151"/>
  <c r="I151"/>
  <c r="O148"/>
  <c r="I148"/>
  <c r="O145"/>
  <c r="I145"/>
  <c r="O142"/>
  <c r="I142"/>
  <c r="O139"/>
  <c r="I139"/>
  <c r="O136"/>
  <c r="I136"/>
  <c r="I128"/>
  <c r="O132"/>
  <c r="I132"/>
  <c r="O129"/>
  <c r="I129"/>
  <c r="I103"/>
  <c r="O125"/>
  <c r="I125"/>
  <c r="O122"/>
  <c r="I122"/>
  <c r="O119"/>
  <c r="I119"/>
  <c r="O116"/>
  <c r="I116"/>
  <c r="O113"/>
  <c r="I113"/>
  <c r="O110"/>
  <c r="I110"/>
  <c r="O107"/>
  <c r="I107"/>
  <c r="O104"/>
  <c r="I104"/>
  <c r="I90"/>
  <c r="O100"/>
  <c r="I100"/>
  <c r="O97"/>
  <c r="I97"/>
  <c r="O94"/>
  <c r="I94"/>
  <c r="O91"/>
  <c r="I91"/>
  <c r="I74"/>
  <c r="O87"/>
  <c r="I87"/>
  <c r="O84"/>
  <c r="I84"/>
  <c r="O81"/>
  <c r="I81"/>
  <c r="O78"/>
  <c r="I78"/>
  <c r="O75"/>
  <c r="I75"/>
  <c r="I70"/>
  <c r="O71"/>
  <c r="I71"/>
  <c r="I3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I8"/>
  <c r="O27"/>
  <c r="I27"/>
  <c r="O24"/>
  <c r="I24"/>
  <c r="O21"/>
  <c r="I21"/>
  <c r="O18"/>
  <c r="I18"/>
  <c r="O15"/>
  <c r="I15"/>
  <c r="O12"/>
  <c r="I12"/>
  <c r="O9"/>
  <c r="I9"/>
  <c i="2" r="I3"/>
  <c r="I59"/>
  <c r="O60"/>
  <c r="I60"/>
  <c r="I8"/>
  <c r="O56"/>
  <c r="I56"/>
  <c r="O53"/>
  <c r="I53"/>
  <c r="O50"/>
  <c r="I50"/>
  <c r="O47"/>
  <c r="I47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<sst xmlns="http://schemas.openxmlformats.org/spreadsheetml/2006/main">
  <si>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</si>
  <si>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</si>
  <si>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</si>
  <si>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23 192 00 - Propustek přes Mlýnský náhon v ulici Pod Nádražím v Hořovicích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</si>
  <si>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</si>
  <si>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</si>
  <si>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</si>
  <si>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</si>
  <si>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</si>
  <si>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</si>
  <si>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</si>
  <si>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</si>
  <si>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</si>
  <si>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201</t>
  </si>
  <si>
    <t>Rekonstrukce propustku</t>
  </si>
  <si>
    <t>SO 401</t>
  </si>
  <si>
    <t>Přeložka NN ČEZ</t>
  </si>
  <si>
    <t>SO 461</t>
  </si>
  <si>
    <t>Přeložka sdělovacího vedení CETIN</t>
  </si>
  <si>
    <t>Soupis prací objektu</t>
  </si>
  <si>
    <t>S</t>
  </si>
  <si>
    <t>Stavba:</t>
  </si>
  <si>
    <t>23 192 00</t>
  </si>
  <si>
    <t>Propustek přes Mlýnský náhon v ulici Pod Nádražím v Hořovicích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</si>
  <si>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</si>
  <si>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</si>
  <si>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</si>
  <si>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</si>
  <si>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</si>
  <si>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</si>
  <si>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</si>
  <si>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</si>
  <si>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</si>
  <si>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</si>
  <si>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</si>
  <si>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</si>
  <si>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</si>
  <si>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</si>
  <si>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</si>
  <si>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</si>
  <si>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</si>
  <si>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02700R</t>
  </si>
  <si>
    <t>A</t>
  </si>
  <si>
    <t>ZTÍŽENÍ PRACÍ S OHLEDEM NA SOUSEDNÍ OBJEKTY</t>
  </si>
  <si>
    <t>KPL</t>
  </si>
  <si>
    <t>PP</t>
  </si>
  <si>
    <t>viz TZ kap. 5.2 SO 201</t>
  </si>
  <si>
    <t>VV</t>
  </si>
  <si>
    <t>1 = 1,000 [A]_x000d_
Celkové množství = 1,000</t>
  </si>
  <si>
    <t>B</t>
  </si>
  <si>
    <t>ZAMĚŘENÍ A ZPŘÍSTUPNĚNÍ NÁHONU</t>
  </si>
  <si>
    <t>dle TZ kap. 3.3.9</t>
  </si>
  <si>
    <t>02701R</t>
  </si>
  <si>
    <t/>
  </si>
  <si>
    <t>DOPADY ETAPIZACE VÝSTAVBY</t>
  </si>
  <si>
    <t>02710R</t>
  </si>
  <si>
    <t>PASPORTIZACE SOUSEDNÍCH OBJEKTŮ V OKOLÍ STAVBY</t>
  </si>
  <si>
    <t>pasportizace objektů v majetku subjektů, které nejsou v majektu investora
vč. fotodokumentace_x000d_
viz TZ kap. 5.2 SO 201</t>
  </si>
  <si>
    <t>02720</t>
  </si>
  <si>
    <t>POMOC PRÁCE ZŘÍZ NEBO ZAJIŠŤ REGULACI A OCHRANU DOPRAVY</t>
  </si>
  <si>
    <t>OTSKP_2024 ~ 2024</t>
  </si>
  <si>
    <t>položka zahrnuje dopravně inženýrská opatření v průběhu celé stavby (dle
schváleného plánu ZOV a vyjádření DI PČR)
Součástí položky je i údržba a péče o dopravně inženýrská opatření v
průběhu celé stavby.
Součástí položky je vyřízení DIR včetně jeho projednání._x000d_
viz TZ kap. 5.3 SO 201</t>
  </si>
  <si>
    <t>02730</t>
  </si>
  <si>
    <t>POMOC PRÁCE ZŘÍZ NEBO ZAJIŠŤ OCHRANU INŽENÝRSKÝCH SÍTÍ</t>
  </si>
  <si>
    <t>ochrana kanalizace_x000d_
viz TZ kap. 1.6 SO 201</t>
  </si>
  <si>
    <t>02910</t>
  </si>
  <si>
    <t>OSTATNÍ POŽADAVKY - ZEMĚMĚŘIČSKÁ MĚŘENÍ</t>
  </si>
  <si>
    <t>vytyčení stávajících IS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</si>
  <si>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</si>
  <si>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</si>
  <si>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</si>
  <si>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</si>
  <si>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</si>
  <si>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029412</t>
  </si>
  <si>
    <t>OSTATNÍ POŽADAVKY - VYPRACOVÁNÍ MOSTNÍHO LISTU</t>
  </si>
  <si>
    <t>02943</t>
  </si>
  <si>
    <t>OSTATNÍ POŽADAVKY - VYPRACOVÁNÍ RDS</t>
  </si>
  <si>
    <t>RDS-Z-PDS - pro celou stavbu</t>
  </si>
  <si>
    <t>1.000000 = 1,000 [A]_x000d_
Celkové množství = 1,000</t>
  </si>
  <si>
    <t>02944</t>
  </si>
  <si>
    <t>OSTAT POŽADAVKY - DOKUMENTACE SKUTEČ PROVEDENÍ V DIGIT FORMĚ</t>
  </si>
  <si>
    <t>skutečného provedení stavby</t>
  </si>
  <si>
    <t>02946</t>
  </si>
  <si>
    <t>OSTAT POŽADAVKY - FOTODOKUMENTACE</t>
  </si>
  <si>
    <t>Včetně zdokumentování stávajícího stavu během demolice a pasportizace
přilehlých ploch, okolí a konstrukcí</t>
  </si>
  <si>
    <t>02953</t>
  </si>
  <si>
    <t>OSTATNÍ POŽADAVKY - HLAVNÍ MOSTNÍ PROHLÍDKA</t>
  </si>
  <si>
    <t>1. HMP včetně zpřístupnění</t>
  </si>
  <si>
    <t>02991</t>
  </si>
  <si>
    <t>OSTATNÍ POŽADAVKY - INFORMAČNÍ TABULE</t>
  </si>
  <si>
    <t>Označení stavby dle směrnic investora</t>
  </si>
  <si>
    <t>2 = 2,000 [A]_x000d_
Celkové množství = 2,000</t>
  </si>
  <si>
    <t>03100</t>
  </si>
  <si>
    <t>ZAŘÍZENÍ STAVENIŠTĚ - ZŘÍZENÍ, PROVOZ, DEMONTÁŽ</t>
  </si>
  <si>
    <t>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</si>
  <si>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03999R</t>
  </si>
  <si>
    <t>PŘÍPLATEK ZA PRÁCE MALÉHO ROZSAHU</t>
  </si>
  <si>
    <t>9</t>
  </si>
  <si>
    <t>Ostatní konstrukce a práce</t>
  </si>
  <si>
    <t>94490R</t>
  </si>
  <si>
    <t>OCHRANNÁ KONSTRUKCE SOUSEDNÍCH OBJEKTŮ</t>
  </si>
  <si>
    <t>015111</t>
  </si>
  <si>
    <t xml:space="preserve">POPLATKY ZA LIKVIDACI ODPADŮ NEKONTAMINOVANÝCH - 17 05 04  VYTĚŽENÉ ZEMINY A HORNINY -  I. TŘÍDA TĚŽITELNOSTI</t>
  </si>
  <si>
    <t>T</t>
  </si>
  <si>
    <t>pol. č. 12960 223,02*2,0 = 446,040 [A]_x000d_
pol. č. 17120 52,436*2,0 = 104,872 [B]_x000d_
Celkové množství = 550,912</t>
  </si>
  <si>
    <t>015130</t>
  </si>
  <si>
    <t xml:space="preserve">POPLATKY ZA LIKVIDACI ODPADŮ NEKONTAMINOVANÝCH - 17 03 02  VYBOURANÝ ASFALTOVÝ BETON BEZ DEHTU</t>
  </si>
  <si>
    <t>pol. č. 113728 1,363*2,4 = 3,271 [A]_x000d_
Celkové množství = 3,271</t>
  </si>
  <si>
    <t>015140</t>
  </si>
  <si>
    <t>a</t>
  </si>
  <si>
    <t xml:space="preserve">POPLATKY ZA LIKVIDACI ODPADŮ NEKONTAMINOVANÝCH - 17 01 01  BETON Z DEMOLIC OBJEKTŮ, ZÁKLADŮ TV</t>
  </si>
  <si>
    <t>beton</t>
  </si>
  <si>
    <t>pol. 113348 3,856*2,3 = 8,869 [A]_x000d_
Celkové množství = 8,869</t>
  </si>
  <si>
    <t>b</t>
  </si>
  <si>
    <t>železobeton</t>
  </si>
  <si>
    <t>14,326*2,5 = 35,815 [A]_x000d_
Celkové množství = 35,815</t>
  </si>
  <si>
    <t>015330</t>
  </si>
  <si>
    <t xml:space="preserve">POPLATKY ZA LIKVIDACI ODPADŮ NEKONTAMINOVANÝCH - 17 05 04  KAMENNÁ SUŤ</t>
  </si>
  <si>
    <t>vozovkové vrstvy 1900 kg/m3</t>
  </si>
  <si>
    <t>pol. 113328 4,4*1,9 = 8,360 [A]_x000d_
Celkové množství = 8,360</t>
  </si>
  <si>
    <t>015760</t>
  </si>
  <si>
    <t xml:space="preserve">POPLATKY ZA LIKVIDACI ODPADŮ NEBEZPEČNÝCH - 17 06 03*  IZOLAČNÍ MATERIÁLY OBSAHUJÍCÍ NEBEZPEČNÉ LÁTKY</t>
  </si>
  <si>
    <t>živice</t>
  </si>
  <si>
    <t>pol. č. 1,142*2,4 = 2,741 [A]_x000d_
Celkové množství = 2,741</t>
  </si>
  <si>
    <t>02740</t>
  </si>
  <si>
    <t>POMOC PRÁCE ZŘÍZ NEBO ZAJIŠŤ PROVIZORNÍ MOSTY</t>
  </si>
  <si>
    <t>OPAKOVANÁ MONTÁŽ, DEMONTÁŽ PROVIZORIA_x000d_
viz TZ kap. 3.4 SO 201</t>
  </si>
  <si>
    <t>2*8 = 16,000 [A]_x000d_
Celkové množství = 16,000</t>
  </si>
  <si>
    <t>1</t>
  </si>
  <si>
    <t>Zemní práce</t>
  </si>
  <si>
    <t>113138</t>
  </si>
  <si>
    <t>ODSTRANĚNÍ KRYTU ZPEVNĚNÝCH PLOCH S ASFALT POJIVEM, ODVOZ DO 20KM</t>
  </si>
  <si>
    <t>M3</t>
  </si>
  <si>
    <t>bourání živičného krytu - tl. 40 mm_x000d_
Odpad zatříděn na základě zkoušek PAU - předp. odpad s obsahem nebezpečných látek 100%_x000d_
vč. dopravy a uložení</t>
  </si>
  <si>
    <t>(5,536*(5,1+0,5*2)-1,962*2,66)*0,040 = 1,142 [A]_x000d_
Celkové množství = 1,142</t>
  </si>
  <si>
    <t>113178</t>
  </si>
  <si>
    <t>ODSTRAN KRYTU ZPEVNĚNÝCH PLOCH Z DLAŽEB KOSTEK, ODVOZ DO 20KM</t>
  </si>
  <si>
    <t>odstranění dlažby v místě propustku_x000d_
vč. odvozu, uložení na skládku a skládkovné</t>
  </si>
  <si>
    <t>4,34*0,06 = 0,260 [A]_x000d_
Celkové množství = 0,260</t>
  </si>
  <si>
    <t>113328</t>
  </si>
  <si>
    <t>ODSTRANĚNÍ PODKLADŮ ZPEVNĚNÝCH PLOCH Z KAMENIVA NESTMEL, ODVOZ DO 20KM</t>
  </si>
  <si>
    <t>podkladní vrstvy</t>
  </si>
  <si>
    <t>komunikace na předmostích- tl 200 mm (1,08+1,1)*0,20*8,1 = 3,532 [A]_x000d_
chodník - tl. 200 mm 4,34*0,20 = 0,868 [B]_x000d_
Celkové množství = 4,400</t>
  </si>
  <si>
    <t>113348</t>
  </si>
  <si>
    <t>ODSTRAN PODKL ZPEVNĚNÝCH PLOCH S CEM POJIVEM, ODVOZ DO 20KM</t>
  </si>
  <si>
    <t>podkladní vozovkové vrstvy na předmostích tl. 200 mm</t>
  </si>
  <si>
    <t>(1,18+1,2)*0,20*8,1 = 3,856 [A]</t>
  </si>
  <si>
    <t>113728</t>
  </si>
  <si>
    <t>FRÉZOVÁNÍ ZPEVNĚNÝCH PLOCH ASFALTOVÝCH, ODVOZ DO 20KM</t>
  </si>
  <si>
    <t>frézování živičného krytu v rozsahu výkopů - 40mm_x000d_
Odpad zatříděn na základě zkoušek PAU - předp. odpad s obsahem nebezpečných látek_x000d_
vč. dopravy a uložení</t>
  </si>
  <si>
    <t>(5,536*(5,1+1,0*2)-1,962*2,66)*0,040 = 1,363 [A]_x000d_
Celkové množství = 1,363</t>
  </si>
  <si>
    <t>12960</t>
  </si>
  <si>
    <t>ČIŠTĚNÍ VODOTEČÍ A MELIORAČ KANÁLŮ OD NÁNOSŮ</t>
  </si>
  <si>
    <t>vč. odvozu a uložení_x000d_
odhad 10 m před a 170 m za propustkem tl. 300 mm včetně odstranění vegetace kap. 3.3.9</t>
  </si>
  <si>
    <t>před a za propustkem (10,0*1,96+170,0*1,9)*0,3 = 102,780 [A]_x000d_
pod mostem 2,0*8,1*0,9 = 14,580 [B]_x000d_
Celkové množství = 117,360</t>
  </si>
  <si>
    <t>131738</t>
  </si>
  <si>
    <t>HLOUBENÍ JAM ZAPAŽ I NEPAŽ TŘ. I, ODVOZ DO 20KM</t>
  </si>
  <si>
    <t>OP1 1,1*1,7*8,1 = 15,147 [A]_x000d_
OP2 1,4*1,7*8,1 = 19,278 [B]_x000d_
v místě propustku 2,012*0,9*9,62-3,14*0,35^2*2,012 = 16,646 [C]_x000d_
Celkové množství = 51,071</t>
  </si>
  <si>
    <t>132738</t>
  </si>
  <si>
    <t>HLOUBENÍ RÝH ŠÍŘ DO 2M PAŽ I NEPAŽ TŘ. I, ODVOZ DO 20KM</t>
  </si>
  <si>
    <t>výkopy pro sítě</t>
  </si>
  <si>
    <t>odhad 0,5*0,3*9,1 = 1,365 [A]_x000d_
Celkové množství = 1,365</t>
  </si>
  <si>
    <t>17120</t>
  </si>
  <si>
    <t>ULOŽENÍ SYPANINY DO NÁSYPŮ A NA SKLÁDKY BEZ ZHUTNĚNÍ</t>
  </si>
  <si>
    <t>pol. č. 131738 51,071 = 51,071 [A]_x000d_
pol. č. 132738 1,365 = 1,365 [B]_x000d_
Celkové množství = 52,436</t>
  </si>
  <si>
    <t>17481</t>
  </si>
  <si>
    <t>ZÁSYP JAM A RÝH Z NAKUPOVANÝCH MATERIÁLŮ</t>
  </si>
  <si>
    <t>zásyp hlinitopísčitým materiálem</t>
  </si>
  <si>
    <t>u propustku 2,0*0,27*8,1 = 4,374 [A]_x000d_
před a za propustkem 0,85*0,54*1,96+0,86*0,62*1,9 = 1,913 [B]_x000d_
rýha (0,5*0,3-3,14*0,04^2)*9,1 = 1,319 [C]_x000d_
Celkové množství = 7,606</t>
  </si>
  <si>
    <t>hutněný zásyp ze štěrkopísku_x000d_
plocha odměřena z cadu</t>
  </si>
  <si>
    <t>(0,77+0,103+0,743+0,138)*8,1 = 14,207 [A]_x000d_
Celkové množství = 14,207</t>
  </si>
  <si>
    <t>18232</t>
  </si>
  <si>
    <t>ROZPROSTŘENÍ ORNICE V ROVINĚ V TL DO 0,15M</t>
  </si>
  <si>
    <t>M2</t>
  </si>
  <si>
    <t>viz TZ kap. 3.3.8 SO 201</t>
  </si>
  <si>
    <t>10,0 = 10,000 [A]_x000d_
Celkové množství = 10,000</t>
  </si>
  <si>
    <t>18241</t>
  </si>
  <si>
    <t>ZALOŽENÍ TRÁVNÍKU RUČNÍM VÝSEVEM</t>
  </si>
  <si>
    <t>2</t>
  </si>
  <si>
    <t>Základy</t>
  </si>
  <si>
    <t>21451</t>
  </si>
  <si>
    <t>SANAČNÍ VRSTVY Z LOMOVÉHO KAMENE</t>
  </si>
  <si>
    <t>Úprava podloží zaválcováním lom. kamenem nebo štěrku</t>
  </si>
  <si>
    <t>8,9*2,44*0,3 = 6,515 [A]_x000d_
Celkové množství = 6,515</t>
  </si>
  <si>
    <t>3</t>
  </si>
  <si>
    <t>Svislé konstrukce</t>
  </si>
  <si>
    <t>31717</t>
  </si>
  <si>
    <t>KOVOVÉ KONSTRUKCE PRO KOTVENÍ ŘÍMSY</t>
  </si>
  <si>
    <t>KG</t>
  </si>
  <si>
    <t>odhad 6kg/kus</t>
  </si>
  <si>
    <t>(3*2)*6,0 = 36,000 [A]_x000d_
Celkové množství = 36,000</t>
  </si>
  <si>
    <t>317325</t>
  </si>
  <si>
    <t>ŘÍMSY ZE ŽELEZOBETONU DO C30/37 (B37)</t>
  </si>
  <si>
    <t>160 kg/m3</t>
  </si>
  <si>
    <t>levá římsa (0,5*0,3+0,6*0,25)*2,63 = 0,789 [A]_x000d_
pravá římsa (0,5*0,3+1,8*0,265)*2,56 = 1,605 [B]_x000d_
Celkové množství = 2,394</t>
  </si>
  <si>
    <t>317365</t>
  </si>
  <si>
    <t>VÝZTUŽ ŘÍMS Z OCELI 10505, B500B</t>
  </si>
  <si>
    <t>2,394*0,16 = 0,383 [A]_x000d_
Celkové množství = 0,383</t>
  </si>
  <si>
    <t>327315</t>
  </si>
  <si>
    <t>ZDI OPĚRNÉ, ZÁRUBNÍ, NÁBŘEŽNÍ Z PROSTÉHO BETONU DO C30/37</t>
  </si>
  <si>
    <t>dobetonování poškozených částí zdí odhad 1,0m3_x000d_
včetně pracovních a dilatačních spar kompletní_x000d_
viz TZ kap. 3.2. SO 201</t>
  </si>
  <si>
    <t>1,0 = 1,000 [A]_x000d_
Celkové množství = 1,000</t>
  </si>
  <si>
    <t>389125</t>
  </si>
  <si>
    <t>MOSTNÍ RÁMOVÉ KONSTR Z DÍLCŮ ŽELEZOBET DO C30/37</t>
  </si>
  <si>
    <t>prefabrikovaná nosná konstrukce _x000d_
C30/37 - XF2, včetně výztuže</t>
  </si>
  <si>
    <t>dno 2,44*0,26*8,1 = 5,139 [A]_x000d_
stěny 1,0*0,22*8,1 = 1,782 [B]_x000d_
deska 2,44*0,26*8,1 = 5,139 [C]_x000d_
zkosené hrany (0,1*0,1)/2*4 = 0,020 [D]_x000d_
Celkové množství = 12,080</t>
  </si>
  <si>
    <t>4</t>
  </si>
  <si>
    <t>Vodorovné konstrukce</t>
  </si>
  <si>
    <t>42194R</t>
  </si>
  <si>
    <t>MOSTNÍ NOSNÉ DESKOVÉ KONSTR Z KOVU</t>
  </si>
  <si>
    <t xml:space="preserve">provizorní přejezd, manipulace pol. č.  02740</t>
  </si>
  <si>
    <t>451312</t>
  </si>
  <si>
    <t>PODKLADNÍ A VÝPLŇOVÉ VRSTVY Z PROSTÉHO BETONU C12/15</t>
  </si>
  <si>
    <t>podklad pod propustek</t>
  </si>
  <si>
    <t>3,44*(4,66+3,9)*0,15 = 4,417 [A]_x000d_
Celkové množství = 4,417</t>
  </si>
  <si>
    <t>45145</t>
  </si>
  <si>
    <t>PODKL A VÝPLŇ VRSTVY Z MALTY CEMENTOVÉ</t>
  </si>
  <si>
    <t>uložení prefabrikátů do CM 2,65*8,4*0,03 = 0,668 [A]_x000d_
CM v místě stěny prefabrikáku (0,41*0,12+0,9*0,05+0,4*0,08)*0,22*2 = 0,056 [B]_x000d_
obetonování potrubí v místě stěny 0,123*0,44*2 = 0,108 [C]_x000d_
Celkové množství = 0,832</t>
  </si>
  <si>
    <t>45152</t>
  </si>
  <si>
    <t>PODKLADNÍ A VÝPLŇOVÉ VRSTVY Z KAMENIVA DRCENÉHO</t>
  </si>
  <si>
    <t>podklad pod dlažbu tl. 150 mm_x000d_
dle TZ SO 201 kap. 3.3.4.</t>
  </si>
  <si>
    <t>před 2,344*0,15 = 0,352 [A]_x000d_
za 6,385*0,15 = 0,958 [B]_x000d_
Celkové množství = 1,310</t>
  </si>
  <si>
    <t>5</t>
  </si>
  <si>
    <t>Komunikace</t>
  </si>
  <si>
    <t>56313</t>
  </si>
  <si>
    <t>VOZOVKOVÉ VRSTVY Z MECHANICKY ZPEVNĚNÉHO KAMENIVA TL. DO 150MM</t>
  </si>
  <si>
    <t>předpolí 1,24*5,66+1,23*5,61 = 13,919 [A]_x000d_
Celkové množství = 13,919</t>
  </si>
  <si>
    <t>56335</t>
  </si>
  <si>
    <t>VOZOVKOVÉ VRSTVY ZE ŠTĚRKODRTI TL. DO 250MM</t>
  </si>
  <si>
    <t>1,15*5,66+1,17*5,61 = 13,073 [A]_x000d_
Celkové množství = 13,073</t>
  </si>
  <si>
    <t>572214</t>
  </si>
  <si>
    <t>SPOJOVACÍ POSTŘIK Z MODIFIK EMULZE DO 0,5KG/M2</t>
  </si>
  <si>
    <t>na mostě pod ACO 2,44*5,61 = 13,688 [A]_x000d_
předpolí pod ACO 2,35*5,66+2,29*5,61 = 26,148 [B]_x000d_
předpolí pod ACL 1,85*5,66+1,79*5,61 = 20,513 [C]_x000d_
Celkové množství = 60,349</t>
  </si>
  <si>
    <t>574B34</t>
  </si>
  <si>
    <t>ASFALTOVÝ BETON PRO OBRUSNÉ VRSTVY MODIFIK ACO 11+ TL. 40MM</t>
  </si>
  <si>
    <t>na mostě 2,44*5,61 = 13,688 [A]_x000d_
předpolí 2,35*5,66+2,29*5,61 = 26,148 [B]_x000d_
Celkové množství = 39,836</t>
  </si>
  <si>
    <t>574D46</t>
  </si>
  <si>
    <t>ASFALTOVÝ BETON PRO LOŽNÍ VRSTVY MODIFIK ACL 16+, 16S TL. 50MM</t>
  </si>
  <si>
    <t>předpolí 1,85*5,66+1,79*5,61 = 20,513 [A]_x000d_
Celkové množství = 20,513</t>
  </si>
  <si>
    <t>574F46</t>
  </si>
  <si>
    <t>ASFALTOVÝ BETON PRO PODKLADNÍ VRSTVY MODIFIK ACP 16+, 16S TL. 50MM</t>
  </si>
  <si>
    <t>předpolí 1,3*5,66+1,27*5,61 = 14,483 [A]_x000d_
Celkové množství = 14,483</t>
  </si>
  <si>
    <t>575C53</t>
  </si>
  <si>
    <t>LITÝ ASFALT MA IV (OCHRANA MOSTNÍ IZOLACE) 11 TL. 40MM</t>
  </si>
  <si>
    <t>2,44*5,61 = 13,688 [A]_x000d_
Celkové množství = 13,688</t>
  </si>
  <si>
    <t>587205</t>
  </si>
  <si>
    <t>PŘEDLÁŽDĚNÍ KRYTU Z BETONOVÝCH DLAŽDIC</t>
  </si>
  <si>
    <t>předláždění dlažby před a za propustkem, včetně štěrkového lože L 4/8 tl. 30 mm_x000d_
dle TZ SO 201 kap. 3.3.4.</t>
  </si>
  <si>
    <t>před 2,344 = 2,344 [A]_x000d_
za 6,385 = 6,385 [B]_x000d_
Celkové množství = 8,729</t>
  </si>
  <si>
    <t>6</t>
  </si>
  <si>
    <t>Úpravy povrchů, podlahy, výplně otvorů</t>
  </si>
  <si>
    <t>62592</t>
  </si>
  <si>
    <t>ÚPRAVA POVRCHU BETONOVÝCH PLOCH A KONSTRUKCÍ - STRIÁŽ</t>
  </si>
  <si>
    <t>pravá římsa 2,2*2,44 = 5,368 [A]_x000d_
Celkové množství = 5,368</t>
  </si>
  <si>
    <t>64733</t>
  </si>
  <si>
    <t>MONTÁŽ A DEMONTÁŽ VRAT KOVOVÝCH</t>
  </si>
  <si>
    <t>7</t>
  </si>
  <si>
    <t>Přidružená stavební výroba</t>
  </si>
  <si>
    <t>711442</t>
  </si>
  <si>
    <t>IZOLACE MOSTOVEK CELOPLOŠNÁ ASFALTOVÝMI PÁSY S PEČETÍCÍ VRSTVOU</t>
  </si>
  <si>
    <t>NK 2,44*8,1 = 19,764 [A]_x000d_
svislá stěna rámu 8,1*0,5*2 = 8,100 [B]_x000d_
Celkové množství = 27,864</t>
  </si>
  <si>
    <t>711502</t>
  </si>
  <si>
    <t>OCHRANA IZOLACE NA POVRCHU ASFALTOVÝMI PÁSY</t>
  </si>
  <si>
    <t>pod římsami - asfaltový pás s hliníkovou vložkou, provedení dle VL4</t>
  </si>
  <si>
    <t>levá římsa 0,9*2,44 = 2,196 [A]_x000d_
pravá římsa 2,2*2,44 = 5,368 [B]_x000d_
Celkové množství = 7,564</t>
  </si>
  <si>
    <t>711509</t>
  </si>
  <si>
    <t>OCHRANA IZOLACE NA POVRCHU TEXTILIÍ</t>
  </si>
  <si>
    <t>ochranná geotextilie</t>
  </si>
  <si>
    <t>1,5*8,1*2 = 24,300 [A]_x000d_
Celkové množství = 24,300</t>
  </si>
  <si>
    <t>76291</t>
  </si>
  <si>
    <t>DŘEVĚNÉ OPLOCENÍ Z ŘEZIVA</t>
  </si>
  <si>
    <t>zpětná montáž_x000d_
kompletní včetně sloupků a patek</t>
  </si>
  <si>
    <t>(2,6+2,25)*2,0 = 9,700 [A]_x000d_
Celkové množství = 9,700</t>
  </si>
  <si>
    <t>76792</t>
  </si>
  <si>
    <t>OPLOCENÍ Z DRÁTĚNÉHO PLETIVA POTAŽENÉHO PLASTEM</t>
  </si>
  <si>
    <t>(4,07+3,4)*2,0 = 14,940 [A]_x000d_
Celkové množství = 14,940</t>
  </si>
  <si>
    <t>78382</t>
  </si>
  <si>
    <t>NÁTĚRY BETON KONSTR TYP S2 (OS-B)</t>
  </si>
  <si>
    <t>boky NK 2,44*0,26*2 = 1,269 [A]</t>
  </si>
  <si>
    <t>78383</t>
  </si>
  <si>
    <t>NÁTĚRY BETON KONSTR TYP S4 (OS-C)</t>
  </si>
  <si>
    <t>hrany říms</t>
  </si>
  <si>
    <t>2,56+2,63 = 5,190 [A]_x000d_
Celkové množství = 5,190</t>
  </si>
  <si>
    <t>9112A2</t>
  </si>
  <si>
    <t>ZÁBRADLÍ MOSTNÍ S VODOR MADLY - MONTÁŽ S PŘESUNEM (BEZ DODÁVKY)</t>
  </si>
  <si>
    <t>M</t>
  </si>
  <si>
    <t>dvoumadlové zábradlí_x000d_
zpětná montáž odhad cca 3,0 m</t>
  </si>
  <si>
    <t>3,0 = 3,000 [A]_x000d_
Celkové množství = 3,000</t>
  </si>
  <si>
    <t>9112A3</t>
  </si>
  <si>
    <t>ZÁBRADLÍ MOSTNÍ S VODOR MADLY - DEMONTÁŽ S PŘESUNEM</t>
  </si>
  <si>
    <t>dvoumadlové zábradlí odhad cca 3,0 m_x000d_
vč. odvozu a uložení, pro následnou zpětnou montáž</t>
  </si>
  <si>
    <t>91781</t>
  </si>
  <si>
    <t>VÝŠKOVÁ ÚPRAVA OBRUBNÍKŮ BETONOVÝCH</t>
  </si>
  <si>
    <t>odstranění obrub_x000d_
vč. zpětného osazení_x000d_
vč. bet. lože</t>
  </si>
  <si>
    <t>6,77+4,0 = 10,770 [A]</t>
  </si>
  <si>
    <t>919111</t>
  </si>
  <si>
    <t>ŘEZÁNÍ ASFALTOVÉHO KRYTU VOZOVEK TL DO 50MM</t>
  </si>
  <si>
    <t>na mostě 5,56+5,62 = 11,180 [A]_x000d_
napojení na stávající vozovku 5,56+5,62 = 11,180 [B]_x000d_
Celkové množství = 22,360</t>
  </si>
  <si>
    <t>931325</t>
  </si>
  <si>
    <t>TĚSNĚNÍ DILATAČ SPAR ASF ZÁLIVKOU MODIFIK PRŮŘ DO 600MM2</t>
  </si>
  <si>
    <t>na mostě 5,56+5,62 = 11,180 [A]_x000d_
napojení na stávající vozovku 5,56+5,62 = 11,180 [B]_x000d_
podél říms 2,44*2 = 4,880 [C]_x000d_
podél obrubníků 10,77 = 10,770 [D]_x000d_
Celkové množství = 38,010</t>
  </si>
  <si>
    <t>966168</t>
  </si>
  <si>
    <t>BOURÁNÍ KONSTRUKCÍ ZE ŽELEZOBETONU S ODVOZEM DO 20KM</t>
  </si>
  <si>
    <t>vč. odvozu a uložení na skládku</t>
  </si>
  <si>
    <t>deska (4,16*0,248+0,43*0,080)*3,012+2,36*0,190*3,012 = 4,562 [A]_x000d_
opěry - odhad (7,935+8,0)*0,50*1,1 = 8,764 [B]_x000d_
nábřežní zdi 1,0 = 1,000 [C]_x000d_
Celkové množství = 14,326</t>
  </si>
  <si>
    <t>966841</t>
  </si>
  <si>
    <t>ODSTRANĚNÍ OPLOCENÍ DŘEVĚNÉHO</t>
  </si>
  <si>
    <t>vč. odvozu a uložení na místo určené pro zpětnou montáž</t>
  </si>
  <si>
    <t>2,6+2,25 = 4,850 [A]_x000d_
Celkové množství = 4,850</t>
  </si>
  <si>
    <t>966842</t>
  </si>
  <si>
    <t>ODSTRANĚNÍ OPLOCENÍ Z DRÁT PLETIVA</t>
  </si>
  <si>
    <t>4,07+3,4 = 7,470 [A]_x000d_
Celkové množství = 7,470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</si>
</sst>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/>
      <top style="thin"/>
      <bottom style="thin">
        <color rgb="FF000000"/>
      </bottom>
    </border>
    <border>
      <left style="thin"/>
      <right style="thin"/>
      <top style="thin"/>
      <bottom style="thin">
        <color rgb="FF000000"/>
      </bottom>
    </border>
    <border>
      <left style="thin"/>
      <right style="thin">
        <color rgb="FF000000"/>
      </right>
      <top style="thin"/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4" fillId="3" borderId="19" xfId="4" applyFill="1" applyBorder="1">
      <alignment horizontal="center" vertical="center" wrapText="1"/>
    </xf>
    <xf numFmtId="0" fontId="4" fillId="3" borderId="20" xfId="4" applyFill="1" applyBorder="1">
      <alignment horizontal="center" vertical="center" wrapText="1"/>
    </xf>
    <xf numFmtId="0" fontId="4" fillId="3" borderId="21" xfId="4" applyFill="1" applyBorder="1">
      <alignment horizontal="center" vertical="center"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201'!I3</f>
        <v>0</v>
      </c>
      <c r="D11" s="9">
        <f>SUMIFS('SO 201'!O:O,'SO 201'!A:A,"P")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401'!I3</f>
        <v>0</v>
      </c>
      <c r="D12" s="9">
        <f>SUMIFS('SO 401'!O:O,'SO 401'!A:A,"P")</f>
        <v>0</v>
      </c>
      <c r="E12" s="9">
        <f>C12+D12</f>
        <v>0</v>
      </c>
    </row>
    <row r="13" ht="25.5">
      <c r="A13" s="8" t="s">
        <v>17</v>
      </c>
      <c r="B13" s="8" t="s">
        <v>18</v>
      </c>
      <c r="C13" s="9">
        <f>'SO 461'!I3</f>
        <v>0</v>
      </c>
      <c r="D13" s="9">
        <f>SUMIFS('SO 461'!O:O,'SO 461'!A:A,"P")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30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SUMIFS(I8:I62,A8:A62,"SD")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SUMIFS(I9:I58,A9:A58,"P")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 ht="30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41</v>
      </c>
      <c r="D12" s="35" t="s">
        <v>49</v>
      </c>
      <c r="E12" s="37" t="s">
        <v>50</v>
      </c>
      <c r="F12" s="38" t="s">
        <v>44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45</v>
      </c>
      <c r="B13" s="42"/>
      <c r="C13" s="43"/>
      <c r="D13" s="43"/>
      <c r="E13" s="37" t="s">
        <v>51</v>
      </c>
      <c r="F13" s="43"/>
      <c r="G13" s="43"/>
      <c r="H13" s="43"/>
      <c r="I13" s="43"/>
      <c r="J13" s="44"/>
    </row>
    <row r="14" ht="30">
      <c r="A14" s="35" t="s">
        <v>47</v>
      </c>
      <c r="B14" s="42"/>
      <c r="C14" s="43"/>
      <c r="D14" s="43"/>
      <c r="E14" s="45" t="s">
        <v>48</v>
      </c>
      <c r="F14" s="43"/>
      <c r="G14" s="43"/>
      <c r="H14" s="43"/>
      <c r="I14" s="43"/>
      <c r="J14" s="44"/>
    </row>
    <row r="15">
      <c r="A15" s="35" t="s">
        <v>40</v>
      </c>
      <c r="B15" s="35">
        <v>3</v>
      </c>
      <c r="C15" s="36" t="s">
        <v>52</v>
      </c>
      <c r="D15" s="35" t="s">
        <v>53</v>
      </c>
      <c r="E15" s="37" t="s">
        <v>54</v>
      </c>
      <c r="F15" s="38" t="s">
        <v>44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45</v>
      </c>
      <c r="B16" s="42"/>
      <c r="C16" s="43"/>
      <c r="D16" s="43"/>
      <c r="E16" s="37" t="s">
        <v>46</v>
      </c>
      <c r="F16" s="43"/>
      <c r="G16" s="43"/>
      <c r="H16" s="43"/>
      <c r="I16" s="43"/>
      <c r="J16" s="44"/>
    </row>
    <row r="17" ht="30">
      <c r="A17" s="35" t="s">
        <v>47</v>
      </c>
      <c r="B17" s="42"/>
      <c r="C17" s="43"/>
      <c r="D17" s="43"/>
      <c r="E17" s="45" t="s">
        <v>48</v>
      </c>
      <c r="F17" s="43"/>
      <c r="G17" s="43"/>
      <c r="H17" s="43"/>
      <c r="I17" s="43"/>
      <c r="J17" s="44"/>
    </row>
    <row r="18">
      <c r="A18" s="35" t="s">
        <v>40</v>
      </c>
      <c r="B18" s="35">
        <v>4</v>
      </c>
      <c r="C18" s="36" t="s">
        <v>55</v>
      </c>
      <c r="D18" s="35" t="s">
        <v>42</v>
      </c>
      <c r="E18" s="37" t="s">
        <v>56</v>
      </c>
      <c r="F18" s="38" t="s">
        <v>44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60">
      <c r="A19" s="35" t="s">
        <v>45</v>
      </c>
      <c r="B19" s="42"/>
      <c r="C19" s="43"/>
      <c r="D19" s="43"/>
      <c r="E19" s="37" t="s">
        <v>57</v>
      </c>
      <c r="F19" s="43"/>
      <c r="G19" s="43"/>
      <c r="H19" s="43"/>
      <c r="I19" s="43"/>
      <c r="J19" s="44"/>
    </row>
    <row r="20" ht="30">
      <c r="A20" s="35" t="s">
        <v>47</v>
      </c>
      <c r="B20" s="42"/>
      <c r="C20" s="43"/>
      <c r="D20" s="43"/>
      <c r="E20" s="45" t="s">
        <v>48</v>
      </c>
      <c r="F20" s="43"/>
      <c r="G20" s="43"/>
      <c r="H20" s="43"/>
      <c r="I20" s="43"/>
      <c r="J20" s="44"/>
    </row>
    <row r="21">
      <c r="A21" s="35" t="s">
        <v>40</v>
      </c>
      <c r="B21" s="35">
        <v>5</v>
      </c>
      <c r="C21" s="36" t="s">
        <v>58</v>
      </c>
      <c r="D21" s="35" t="s">
        <v>53</v>
      </c>
      <c r="E21" s="37" t="s">
        <v>59</v>
      </c>
      <c r="F21" s="38" t="s">
        <v>44</v>
      </c>
      <c r="G21" s="39">
        <v>1</v>
      </c>
      <c r="H21" s="40">
        <v>0</v>
      </c>
      <c r="I21" s="40">
        <f>ROUND(G21*H21,P4)</f>
        <v>0</v>
      </c>
      <c r="J21" s="38" t="s">
        <v>60</v>
      </c>
      <c r="O21" s="41">
        <f>I21*0.21</f>
        <v>0</v>
      </c>
      <c r="P21">
        <v>3</v>
      </c>
    </row>
    <row r="22" ht="105">
      <c r="A22" s="35" t="s">
        <v>45</v>
      </c>
      <c r="B22" s="42"/>
      <c r="C22" s="43"/>
      <c r="D22" s="43"/>
      <c r="E22" s="37" t="s">
        <v>61</v>
      </c>
      <c r="F22" s="43"/>
      <c r="G22" s="43"/>
      <c r="H22" s="43"/>
      <c r="I22" s="43"/>
      <c r="J22" s="44"/>
    </row>
    <row r="23" ht="30">
      <c r="A23" s="35" t="s">
        <v>47</v>
      </c>
      <c r="B23" s="42"/>
      <c r="C23" s="43"/>
      <c r="D23" s="43"/>
      <c r="E23" s="45" t="s">
        <v>48</v>
      </c>
      <c r="F23" s="43"/>
      <c r="G23" s="43"/>
      <c r="H23" s="43"/>
      <c r="I23" s="43"/>
      <c r="J23" s="44"/>
    </row>
    <row r="24">
      <c r="A24" s="35" t="s">
        <v>40</v>
      </c>
      <c r="B24" s="35">
        <v>6</v>
      </c>
      <c r="C24" s="36" t="s">
        <v>62</v>
      </c>
      <c r="D24" s="35" t="s">
        <v>53</v>
      </c>
      <c r="E24" s="37" t="s">
        <v>63</v>
      </c>
      <c r="F24" s="38" t="s">
        <v>44</v>
      </c>
      <c r="G24" s="39">
        <v>1</v>
      </c>
      <c r="H24" s="40">
        <v>0</v>
      </c>
      <c r="I24" s="40">
        <f>ROUND(G24*H24,P4)</f>
        <v>0</v>
      </c>
      <c r="J24" s="38" t="s">
        <v>60</v>
      </c>
      <c r="O24" s="41">
        <f>I24*0.21</f>
        <v>0</v>
      </c>
      <c r="P24">
        <v>3</v>
      </c>
    </row>
    <row r="25" ht="30">
      <c r="A25" s="35" t="s">
        <v>45</v>
      </c>
      <c r="B25" s="42"/>
      <c r="C25" s="43"/>
      <c r="D25" s="43"/>
      <c r="E25" s="37" t="s">
        <v>64</v>
      </c>
      <c r="F25" s="43"/>
      <c r="G25" s="43"/>
      <c r="H25" s="43"/>
      <c r="I25" s="43"/>
      <c r="J25" s="44"/>
    </row>
    <row r="26" ht="30">
      <c r="A26" s="35" t="s">
        <v>47</v>
      </c>
      <c r="B26" s="42"/>
      <c r="C26" s="43"/>
      <c r="D26" s="43"/>
      <c r="E26" s="45" t="s">
        <v>48</v>
      </c>
      <c r="F26" s="43"/>
      <c r="G26" s="43"/>
      <c r="H26" s="43"/>
      <c r="I26" s="43"/>
      <c r="J26" s="44"/>
    </row>
    <row r="27">
      <c r="A27" s="35" t="s">
        <v>40</v>
      </c>
      <c r="B27" s="35">
        <v>7</v>
      </c>
      <c r="C27" s="36" t="s">
        <v>65</v>
      </c>
      <c r="D27" s="35" t="s">
        <v>42</v>
      </c>
      <c r="E27" s="37" t="s">
        <v>66</v>
      </c>
      <c r="F27" s="38" t="s">
        <v>44</v>
      </c>
      <c r="G27" s="39">
        <v>1</v>
      </c>
      <c r="H27" s="40">
        <v>0</v>
      </c>
      <c r="I27" s="40">
        <f>ROUND(G27*H27,P4)</f>
        <v>0</v>
      </c>
      <c r="J27" s="38" t="s">
        <v>60</v>
      </c>
      <c r="O27" s="41">
        <f>I27*0.21</f>
        <v>0</v>
      </c>
      <c r="P27">
        <v>3</v>
      </c>
    </row>
    <row r="28">
      <c r="A28" s="35" t="s">
        <v>45</v>
      </c>
      <c r="B28" s="42"/>
      <c r="C28" s="43"/>
      <c r="D28" s="43"/>
      <c r="E28" s="37" t="s">
        <v>67</v>
      </c>
      <c r="F28" s="43"/>
      <c r="G28" s="43"/>
      <c r="H28" s="43"/>
      <c r="I28" s="43"/>
      <c r="J28" s="44"/>
    </row>
    <row r="29" ht="30">
      <c r="A29" s="35" t="s">
        <v>47</v>
      </c>
      <c r="B29" s="42"/>
      <c r="C29" s="43"/>
      <c r="D29" s="43"/>
      <c r="E29" s="45" t="s">
        <v>48</v>
      </c>
      <c r="F29" s="43"/>
      <c r="G29" s="43"/>
      <c r="H29" s="43"/>
      <c r="I29" s="43"/>
      <c r="J29" s="44"/>
    </row>
    <row r="30">
      <c r="A30" s="35" t="s">
        <v>40</v>
      </c>
      <c r="B30" s="35">
        <v>8</v>
      </c>
      <c r="C30" s="36" t="s">
        <v>65</v>
      </c>
      <c r="D30" s="35" t="s">
        <v>49</v>
      </c>
      <c r="E30" s="37" t="s">
        <v>66</v>
      </c>
      <c r="F30" s="38" t="s">
        <v>44</v>
      </c>
      <c r="G30" s="39">
        <v>1</v>
      </c>
      <c r="H30" s="40">
        <v>0</v>
      </c>
      <c r="I30" s="40">
        <f>ROUND(G30*H30,P4)</f>
        <v>0</v>
      </c>
      <c r="J30" s="38" t="s">
        <v>60</v>
      </c>
      <c r="O30" s="41">
        <f>I30*0.21</f>
        <v>0</v>
      </c>
      <c r="P30">
        <v>3</v>
      </c>
    </row>
    <row r="31" ht="30">
      <c r="A31" s="35" t="s">
        <v>45</v>
      </c>
      <c r="B31" s="42"/>
      <c r="C31" s="43"/>
      <c r="D31" s="43"/>
      <c r="E31" s="37" t="s">
        <v>68</v>
      </c>
      <c r="F31" s="43"/>
      <c r="G31" s="43"/>
      <c r="H31" s="43"/>
      <c r="I31" s="43"/>
      <c r="J31" s="44"/>
    </row>
    <row r="32" ht="30">
      <c r="A32" s="35" t="s">
        <v>47</v>
      </c>
      <c r="B32" s="42"/>
      <c r="C32" s="43"/>
      <c r="D32" s="43"/>
      <c r="E32" s="45" t="s">
        <v>48</v>
      </c>
      <c r="F32" s="43"/>
      <c r="G32" s="43"/>
      <c r="H32" s="43"/>
      <c r="I32" s="43"/>
      <c r="J32" s="44"/>
    </row>
    <row r="33">
      <c r="A33" s="35" t="s">
        <v>40</v>
      </c>
      <c r="B33" s="35">
        <v>9</v>
      </c>
      <c r="C33" s="36" t="s">
        <v>69</v>
      </c>
      <c r="D33" s="35" t="s">
        <v>42</v>
      </c>
      <c r="E33" s="37" t="s">
        <v>70</v>
      </c>
      <c r="F33" s="38" t="s">
        <v>71</v>
      </c>
      <c r="G33" s="39">
        <v>1</v>
      </c>
      <c r="H33" s="40">
        <v>0</v>
      </c>
      <c r="I33" s="40">
        <f>ROUND(G33*H33,P4)</f>
        <v>0</v>
      </c>
      <c r="J33" s="38" t="s">
        <v>60</v>
      </c>
      <c r="O33" s="41">
        <f>I33*0.21</f>
        <v>0</v>
      </c>
      <c r="P33">
        <v>3</v>
      </c>
    </row>
    <row r="34" ht="30">
      <c r="A34" s="35" t="s">
        <v>45</v>
      </c>
      <c r="B34" s="42"/>
      <c r="C34" s="43"/>
      <c r="D34" s="43"/>
      <c r="E34" s="37" t="s">
        <v>72</v>
      </c>
      <c r="F34" s="43"/>
      <c r="G34" s="43"/>
      <c r="H34" s="43"/>
      <c r="I34" s="43"/>
      <c r="J34" s="44"/>
    </row>
    <row r="35" ht="30">
      <c r="A35" s="35" t="s">
        <v>47</v>
      </c>
      <c r="B35" s="42"/>
      <c r="C35" s="43"/>
      <c r="D35" s="43"/>
      <c r="E35" s="45" t="s">
        <v>48</v>
      </c>
      <c r="F35" s="43"/>
      <c r="G35" s="43"/>
      <c r="H35" s="43"/>
      <c r="I35" s="43"/>
      <c r="J35" s="44"/>
    </row>
    <row r="36">
      <c r="A36" s="35" t="s">
        <v>40</v>
      </c>
      <c r="B36" s="35">
        <v>10</v>
      </c>
      <c r="C36" s="36" t="s">
        <v>73</v>
      </c>
      <c r="D36" s="35" t="s">
        <v>53</v>
      </c>
      <c r="E36" s="37" t="s">
        <v>74</v>
      </c>
      <c r="F36" s="38" t="s">
        <v>71</v>
      </c>
      <c r="G36" s="39">
        <v>1</v>
      </c>
      <c r="H36" s="40">
        <v>0</v>
      </c>
      <c r="I36" s="40">
        <f>ROUND(G36*H36,P4)</f>
        <v>0</v>
      </c>
      <c r="J36" s="38" t="s">
        <v>60</v>
      </c>
      <c r="O36" s="41">
        <f>I36*0.21</f>
        <v>0</v>
      </c>
      <c r="P36">
        <v>3</v>
      </c>
    </row>
    <row r="37">
      <c r="A37" s="35" t="s">
        <v>45</v>
      </c>
      <c r="B37" s="42"/>
      <c r="C37" s="43"/>
      <c r="D37" s="43"/>
      <c r="E37" s="46" t="s">
        <v>53</v>
      </c>
      <c r="F37" s="43"/>
      <c r="G37" s="43"/>
      <c r="H37" s="43"/>
      <c r="I37" s="43"/>
      <c r="J37" s="44"/>
    </row>
    <row r="38" ht="30">
      <c r="A38" s="35" t="s">
        <v>47</v>
      </c>
      <c r="B38" s="42"/>
      <c r="C38" s="43"/>
      <c r="D38" s="43"/>
      <c r="E38" s="45" t="s">
        <v>48</v>
      </c>
      <c r="F38" s="43"/>
      <c r="G38" s="43"/>
      <c r="H38" s="43"/>
      <c r="I38" s="43"/>
      <c r="J38" s="44"/>
    </row>
    <row r="39">
      <c r="A39" s="35" t="s">
        <v>40</v>
      </c>
      <c r="B39" s="35">
        <v>11</v>
      </c>
      <c r="C39" s="36" t="s">
        <v>75</v>
      </c>
      <c r="D39" s="35" t="s">
        <v>53</v>
      </c>
      <c r="E39" s="37" t="s">
        <v>76</v>
      </c>
      <c r="F39" s="38" t="s">
        <v>44</v>
      </c>
      <c r="G39" s="39">
        <v>1</v>
      </c>
      <c r="H39" s="40">
        <v>0</v>
      </c>
      <c r="I39" s="40">
        <f>ROUND(G39*H39,P4)</f>
        <v>0</v>
      </c>
      <c r="J39" s="38" t="s">
        <v>60</v>
      </c>
      <c r="O39" s="41">
        <f>I39*0.21</f>
        <v>0</v>
      </c>
      <c r="P39">
        <v>3</v>
      </c>
    </row>
    <row r="40">
      <c r="A40" s="35" t="s">
        <v>45</v>
      </c>
      <c r="B40" s="42"/>
      <c r="C40" s="43"/>
      <c r="D40" s="43"/>
      <c r="E40" s="37" t="s">
        <v>77</v>
      </c>
      <c r="F40" s="43"/>
      <c r="G40" s="43"/>
      <c r="H40" s="43"/>
      <c r="I40" s="43"/>
      <c r="J40" s="44"/>
    </row>
    <row r="41" ht="30">
      <c r="A41" s="35" t="s">
        <v>47</v>
      </c>
      <c r="B41" s="42"/>
      <c r="C41" s="43"/>
      <c r="D41" s="43"/>
      <c r="E41" s="45" t="s">
        <v>78</v>
      </c>
      <c r="F41" s="43"/>
      <c r="G41" s="43"/>
      <c r="H41" s="43"/>
      <c r="I41" s="43"/>
      <c r="J41" s="44"/>
    </row>
    <row r="42">
      <c r="A42" s="35" t="s">
        <v>40</v>
      </c>
      <c r="B42" s="35">
        <v>12</v>
      </c>
      <c r="C42" s="36" t="s">
        <v>79</v>
      </c>
      <c r="D42" s="35" t="s">
        <v>53</v>
      </c>
      <c r="E42" s="37" t="s">
        <v>80</v>
      </c>
      <c r="F42" s="38" t="s">
        <v>44</v>
      </c>
      <c r="G42" s="39">
        <v>1</v>
      </c>
      <c r="H42" s="40">
        <v>0</v>
      </c>
      <c r="I42" s="40">
        <f>ROUND(G42*H42,P4)</f>
        <v>0</v>
      </c>
      <c r="J42" s="38" t="s">
        <v>60</v>
      </c>
      <c r="O42" s="41">
        <f>I42*0.21</f>
        <v>0</v>
      </c>
      <c r="P42">
        <v>3</v>
      </c>
    </row>
    <row r="43">
      <c r="A43" s="35" t="s">
        <v>45</v>
      </c>
      <c r="B43" s="42"/>
      <c r="C43" s="43"/>
      <c r="D43" s="43"/>
      <c r="E43" s="37" t="s">
        <v>81</v>
      </c>
      <c r="F43" s="43"/>
      <c r="G43" s="43"/>
      <c r="H43" s="43"/>
      <c r="I43" s="43"/>
      <c r="J43" s="44"/>
    </row>
    <row r="44" ht="30">
      <c r="A44" s="35" t="s">
        <v>47</v>
      </c>
      <c r="B44" s="42"/>
      <c r="C44" s="43"/>
      <c r="D44" s="43"/>
      <c r="E44" s="45" t="s">
        <v>78</v>
      </c>
      <c r="F44" s="43"/>
      <c r="G44" s="43"/>
      <c r="H44" s="43"/>
      <c r="I44" s="43"/>
      <c r="J44" s="44"/>
    </row>
    <row r="45">
      <c r="A45" s="35" t="s">
        <v>40</v>
      </c>
      <c r="B45" s="35">
        <v>13</v>
      </c>
      <c r="C45" s="36" t="s">
        <v>82</v>
      </c>
      <c r="D45" s="35" t="s">
        <v>53</v>
      </c>
      <c r="E45" s="37" t="s">
        <v>83</v>
      </c>
      <c r="F45" s="38" t="s">
        <v>44</v>
      </c>
      <c r="G45" s="39">
        <v>1</v>
      </c>
      <c r="H45" s="40">
        <v>0</v>
      </c>
      <c r="I45" s="40">
        <f>ROUND(G45*H45,P4)</f>
        <v>0</v>
      </c>
      <c r="J45" s="38" t="s">
        <v>60</v>
      </c>
      <c r="O45" s="41">
        <f>I45*0.21</f>
        <v>0</v>
      </c>
      <c r="P45">
        <v>3</v>
      </c>
    </row>
    <row r="46" ht="45">
      <c r="A46" s="35" t="s">
        <v>45</v>
      </c>
      <c r="B46" s="42"/>
      <c r="C46" s="43"/>
      <c r="D46" s="43"/>
      <c r="E46" s="37" t="s">
        <v>84</v>
      </c>
      <c r="F46" s="43"/>
      <c r="G46" s="43"/>
      <c r="H46" s="43"/>
      <c r="I46" s="43"/>
      <c r="J46" s="44"/>
    </row>
    <row r="47">
      <c r="A47" s="35" t="s">
        <v>40</v>
      </c>
      <c r="B47" s="35">
        <v>14</v>
      </c>
      <c r="C47" s="36" t="s">
        <v>85</v>
      </c>
      <c r="D47" s="35" t="s">
        <v>53</v>
      </c>
      <c r="E47" s="37" t="s">
        <v>86</v>
      </c>
      <c r="F47" s="38" t="s">
        <v>71</v>
      </c>
      <c r="G47" s="39">
        <v>1</v>
      </c>
      <c r="H47" s="40">
        <v>0</v>
      </c>
      <c r="I47" s="40">
        <f>ROUND(G47*H47,P4)</f>
        <v>0</v>
      </c>
      <c r="J47" s="38" t="s">
        <v>60</v>
      </c>
      <c r="O47" s="41">
        <f>I47*0.21</f>
        <v>0</v>
      </c>
      <c r="P47">
        <v>3</v>
      </c>
    </row>
    <row r="48">
      <c r="A48" s="35" t="s">
        <v>45</v>
      </c>
      <c r="B48" s="42"/>
      <c r="C48" s="43"/>
      <c r="D48" s="43"/>
      <c r="E48" s="37" t="s">
        <v>87</v>
      </c>
      <c r="F48" s="43"/>
      <c r="G48" s="43"/>
      <c r="H48" s="43"/>
      <c r="I48" s="43"/>
      <c r="J48" s="44"/>
    </row>
    <row r="49" ht="30">
      <c r="A49" s="35" t="s">
        <v>47</v>
      </c>
      <c r="B49" s="42"/>
      <c r="C49" s="43"/>
      <c r="D49" s="43"/>
      <c r="E49" s="45" t="s">
        <v>48</v>
      </c>
      <c r="F49" s="43"/>
      <c r="G49" s="43"/>
      <c r="H49" s="43"/>
      <c r="I49" s="43"/>
      <c r="J49" s="44"/>
    </row>
    <row r="50">
      <c r="A50" s="35" t="s">
        <v>40</v>
      </c>
      <c r="B50" s="35">
        <v>15</v>
      </c>
      <c r="C50" s="36" t="s">
        <v>88</v>
      </c>
      <c r="D50" s="35" t="s">
        <v>53</v>
      </c>
      <c r="E50" s="37" t="s">
        <v>89</v>
      </c>
      <c r="F50" s="38" t="s">
        <v>71</v>
      </c>
      <c r="G50" s="39">
        <v>2</v>
      </c>
      <c r="H50" s="40">
        <v>0</v>
      </c>
      <c r="I50" s="40">
        <f>ROUND(G50*H50,P4)</f>
        <v>0</v>
      </c>
      <c r="J50" s="38" t="s">
        <v>60</v>
      </c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90</v>
      </c>
      <c r="F51" s="43"/>
      <c r="G51" s="43"/>
      <c r="H51" s="43"/>
      <c r="I51" s="43"/>
      <c r="J51" s="44"/>
    </row>
    <row r="52" ht="30">
      <c r="A52" s="35" t="s">
        <v>47</v>
      </c>
      <c r="B52" s="42"/>
      <c r="C52" s="43"/>
      <c r="D52" s="43"/>
      <c r="E52" s="45" t="s">
        <v>91</v>
      </c>
      <c r="F52" s="43"/>
      <c r="G52" s="43"/>
      <c r="H52" s="43"/>
      <c r="I52" s="43"/>
      <c r="J52" s="44"/>
    </row>
    <row r="53">
      <c r="A53" s="35" t="s">
        <v>40</v>
      </c>
      <c r="B53" s="35">
        <v>16</v>
      </c>
      <c r="C53" s="36" t="s">
        <v>92</v>
      </c>
      <c r="D53" s="35" t="s">
        <v>53</v>
      </c>
      <c r="E53" s="37" t="s">
        <v>93</v>
      </c>
      <c r="F53" s="38" t="s">
        <v>44</v>
      </c>
      <c r="G53" s="39">
        <v>1</v>
      </c>
      <c r="H53" s="40">
        <v>0</v>
      </c>
      <c r="I53" s="40">
        <f>ROUND(G53*H53,P4)</f>
        <v>0</v>
      </c>
      <c r="J53" s="38" t="s">
        <v>60</v>
      </c>
      <c r="O53" s="41">
        <f>I53*0.21</f>
        <v>0</v>
      </c>
      <c r="P53">
        <v>3</v>
      </c>
    </row>
    <row r="54" ht="90">
      <c r="A54" s="35" t="s">
        <v>45</v>
      </c>
      <c r="B54" s="42"/>
      <c r="C54" s="43"/>
      <c r="D54" s="43"/>
      <c r="E54" s="37" t="s">
        <v>94</v>
      </c>
      <c r="F54" s="43"/>
      <c r="G54" s="43"/>
      <c r="H54" s="43"/>
      <c r="I54" s="43"/>
      <c r="J54" s="44"/>
    </row>
    <row r="55" ht="30">
      <c r="A55" s="35" t="s">
        <v>47</v>
      </c>
      <c r="B55" s="42"/>
      <c r="C55" s="43"/>
      <c r="D55" s="43"/>
      <c r="E55" s="45" t="s">
        <v>48</v>
      </c>
      <c r="F55" s="43"/>
      <c r="G55" s="43"/>
      <c r="H55" s="43"/>
      <c r="I55" s="43"/>
      <c r="J55" s="44"/>
    </row>
    <row r="56">
      <c r="A56" s="35" t="s">
        <v>40</v>
      </c>
      <c r="B56" s="35">
        <v>17</v>
      </c>
      <c r="C56" s="36" t="s">
        <v>95</v>
      </c>
      <c r="D56" s="35" t="s">
        <v>53</v>
      </c>
      <c r="E56" s="37" t="s">
        <v>96</v>
      </c>
      <c r="F56" s="38" t="s">
        <v>44</v>
      </c>
      <c r="G56" s="39">
        <v>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45</v>
      </c>
      <c r="B57" s="42"/>
      <c r="C57" s="43"/>
      <c r="D57" s="43"/>
      <c r="E57" s="46"/>
      <c r="F57" s="43"/>
      <c r="G57" s="43"/>
      <c r="H57" s="43"/>
      <c r="I57" s="43"/>
      <c r="J57" s="44"/>
    </row>
    <row r="58" ht="30">
      <c r="A58" s="35" t="s">
        <v>47</v>
      </c>
      <c r="B58" s="42"/>
      <c r="C58" s="43"/>
      <c r="D58" s="43"/>
      <c r="E58" s="45" t="s">
        <v>48</v>
      </c>
      <c r="F58" s="43"/>
      <c r="G58" s="43"/>
      <c r="H58" s="43"/>
      <c r="I58" s="43"/>
      <c r="J58" s="44"/>
    </row>
    <row r="59">
      <c r="A59" s="29" t="s">
        <v>37</v>
      </c>
      <c r="B59" s="30"/>
      <c r="C59" s="31" t="s">
        <v>97</v>
      </c>
      <c r="D59" s="32"/>
      <c r="E59" s="29" t="s">
        <v>98</v>
      </c>
      <c r="F59" s="32"/>
      <c r="G59" s="32"/>
      <c r="H59" s="32"/>
      <c r="I59" s="33">
        <f>SUMIFS(I60:I62,A60:A62,"P")</f>
        <v>0</v>
      </c>
      <c r="J59" s="34"/>
    </row>
    <row r="60">
      <c r="A60" s="35" t="s">
        <v>40</v>
      </c>
      <c r="B60" s="35">
        <v>18</v>
      </c>
      <c r="C60" s="36" t="s">
        <v>99</v>
      </c>
      <c r="D60" s="35" t="s">
        <v>53</v>
      </c>
      <c r="E60" s="37" t="s">
        <v>100</v>
      </c>
      <c r="F60" s="38" t="s">
        <v>44</v>
      </c>
      <c r="G60" s="39">
        <v>1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45</v>
      </c>
      <c r="B61" s="42"/>
      <c r="C61" s="43"/>
      <c r="D61" s="43"/>
      <c r="E61" s="37" t="s">
        <v>46</v>
      </c>
      <c r="F61" s="43"/>
      <c r="G61" s="43"/>
      <c r="H61" s="43"/>
      <c r="I61" s="43"/>
      <c r="J61" s="44"/>
    </row>
    <row r="62" ht="30">
      <c r="A62" s="35" t="s">
        <v>47</v>
      </c>
      <c r="B62" s="47"/>
      <c r="C62" s="48"/>
      <c r="D62" s="48"/>
      <c r="E62" s="45" t="s">
        <v>48</v>
      </c>
      <c r="F62" s="48"/>
      <c r="G62" s="48"/>
      <c r="H62" s="48"/>
      <c r="I62" s="48"/>
      <c r="J6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30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SUMIFS(I8:I181,A8:A181,"SD")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SUMIFS(I9:I29,A9:A29,"P")</f>
        <v>0</v>
      </c>
      <c r="J8" s="34"/>
    </row>
    <row r="9" ht="30">
      <c r="A9" s="35" t="s">
        <v>40</v>
      </c>
      <c r="B9" s="35">
        <v>1</v>
      </c>
      <c r="C9" s="36" t="s">
        <v>101</v>
      </c>
      <c r="D9" s="35" t="s">
        <v>53</v>
      </c>
      <c r="E9" s="37" t="s">
        <v>102</v>
      </c>
      <c r="F9" s="38" t="s">
        <v>103</v>
      </c>
      <c r="G9" s="39">
        <v>550.91200000000003</v>
      </c>
      <c r="H9" s="40">
        <v>0</v>
      </c>
      <c r="I9" s="40">
        <f>ROUND(G9*H9,P4)</f>
        <v>0</v>
      </c>
      <c r="J9" s="38" t="s">
        <v>60</v>
      </c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46" t="s">
        <v>53</v>
      </c>
      <c r="F10" s="43"/>
      <c r="G10" s="43"/>
      <c r="H10" s="43"/>
      <c r="I10" s="43"/>
      <c r="J10" s="44"/>
    </row>
    <row r="11" ht="45">
      <c r="A11" s="35" t="s">
        <v>47</v>
      </c>
      <c r="B11" s="42"/>
      <c r="C11" s="43"/>
      <c r="D11" s="43"/>
      <c r="E11" s="45" t="s">
        <v>104</v>
      </c>
      <c r="F11" s="43"/>
      <c r="G11" s="43"/>
      <c r="H11" s="43"/>
      <c r="I11" s="43"/>
      <c r="J11" s="44"/>
    </row>
    <row r="12" ht="30">
      <c r="A12" s="35" t="s">
        <v>40</v>
      </c>
      <c r="B12" s="35">
        <v>2</v>
      </c>
      <c r="C12" s="36" t="s">
        <v>105</v>
      </c>
      <c r="D12" s="35" t="s">
        <v>53</v>
      </c>
      <c r="E12" s="37" t="s">
        <v>106</v>
      </c>
      <c r="F12" s="38" t="s">
        <v>103</v>
      </c>
      <c r="G12" s="39">
        <v>3.2709999999999999</v>
      </c>
      <c r="H12" s="40">
        <v>0</v>
      </c>
      <c r="I12" s="40">
        <f>ROUND(G12*H12,P4)</f>
        <v>0</v>
      </c>
      <c r="J12" s="38" t="s">
        <v>60</v>
      </c>
      <c r="O12" s="41">
        <f>I12*0.21</f>
        <v>0</v>
      </c>
      <c r="P12">
        <v>3</v>
      </c>
    </row>
    <row r="13">
      <c r="A13" s="35" t="s">
        <v>45</v>
      </c>
      <c r="B13" s="42"/>
      <c r="C13" s="43"/>
      <c r="D13" s="43"/>
      <c r="E13" s="46" t="s">
        <v>53</v>
      </c>
      <c r="F13" s="43"/>
      <c r="G13" s="43"/>
      <c r="H13" s="43"/>
      <c r="I13" s="43"/>
      <c r="J13" s="44"/>
    </row>
    <row r="14" ht="30">
      <c r="A14" s="35" t="s">
        <v>47</v>
      </c>
      <c r="B14" s="42"/>
      <c r="C14" s="43"/>
      <c r="D14" s="43"/>
      <c r="E14" s="45" t="s">
        <v>107</v>
      </c>
      <c r="F14" s="43"/>
      <c r="G14" s="43"/>
      <c r="H14" s="43"/>
      <c r="I14" s="43"/>
      <c r="J14" s="44"/>
    </row>
    <row r="15" ht="30">
      <c r="A15" s="35" t="s">
        <v>40</v>
      </c>
      <c r="B15" s="35">
        <v>3</v>
      </c>
      <c r="C15" s="36" t="s">
        <v>108</v>
      </c>
      <c r="D15" s="35" t="s">
        <v>109</v>
      </c>
      <c r="E15" s="37" t="s">
        <v>110</v>
      </c>
      <c r="F15" s="38" t="s">
        <v>103</v>
      </c>
      <c r="G15" s="39">
        <v>8.8689999999999998</v>
      </c>
      <c r="H15" s="40">
        <v>0</v>
      </c>
      <c r="I15" s="40">
        <f>ROUND(G15*H15,P4)</f>
        <v>0</v>
      </c>
      <c r="J15" s="38" t="s">
        <v>60</v>
      </c>
      <c r="O15" s="41">
        <f>I15*0.21</f>
        <v>0</v>
      </c>
      <c r="P15">
        <v>3</v>
      </c>
    </row>
    <row r="16">
      <c r="A16" s="35" t="s">
        <v>45</v>
      </c>
      <c r="B16" s="42"/>
      <c r="C16" s="43"/>
      <c r="D16" s="43"/>
      <c r="E16" s="37" t="s">
        <v>111</v>
      </c>
      <c r="F16" s="43"/>
      <c r="G16" s="43"/>
      <c r="H16" s="43"/>
      <c r="I16" s="43"/>
      <c r="J16" s="44"/>
    </row>
    <row r="17" ht="30">
      <c r="A17" s="35" t="s">
        <v>47</v>
      </c>
      <c r="B17" s="42"/>
      <c r="C17" s="43"/>
      <c r="D17" s="43"/>
      <c r="E17" s="45" t="s">
        <v>112</v>
      </c>
      <c r="F17" s="43"/>
      <c r="G17" s="43"/>
      <c r="H17" s="43"/>
      <c r="I17" s="43"/>
      <c r="J17" s="44"/>
    </row>
    <row r="18" ht="30">
      <c r="A18" s="35" t="s">
        <v>40</v>
      </c>
      <c r="B18" s="35">
        <v>4</v>
      </c>
      <c r="C18" s="36" t="s">
        <v>108</v>
      </c>
      <c r="D18" s="35" t="s">
        <v>113</v>
      </c>
      <c r="E18" s="37" t="s">
        <v>110</v>
      </c>
      <c r="F18" s="38" t="s">
        <v>103</v>
      </c>
      <c r="G18" s="39">
        <v>35.814999999999998</v>
      </c>
      <c r="H18" s="40">
        <v>0</v>
      </c>
      <c r="I18" s="40">
        <f>ROUND(G18*H18,P4)</f>
        <v>0</v>
      </c>
      <c r="J18" s="38" t="s">
        <v>60</v>
      </c>
      <c r="O18" s="41">
        <f>I18*0.21</f>
        <v>0</v>
      </c>
      <c r="P18">
        <v>3</v>
      </c>
    </row>
    <row r="19">
      <c r="A19" s="35" t="s">
        <v>45</v>
      </c>
      <c r="B19" s="42"/>
      <c r="C19" s="43"/>
      <c r="D19" s="43"/>
      <c r="E19" s="37" t="s">
        <v>114</v>
      </c>
      <c r="F19" s="43"/>
      <c r="G19" s="43"/>
      <c r="H19" s="43"/>
      <c r="I19" s="43"/>
      <c r="J19" s="44"/>
    </row>
    <row r="20" ht="30">
      <c r="A20" s="35" t="s">
        <v>47</v>
      </c>
      <c r="B20" s="42"/>
      <c r="C20" s="43"/>
      <c r="D20" s="43"/>
      <c r="E20" s="45" t="s">
        <v>115</v>
      </c>
      <c r="F20" s="43"/>
      <c r="G20" s="43"/>
      <c r="H20" s="43"/>
      <c r="I20" s="43"/>
      <c r="J20" s="44"/>
    </row>
    <row r="21" ht="30">
      <c r="A21" s="35" t="s">
        <v>40</v>
      </c>
      <c r="B21" s="35">
        <v>5</v>
      </c>
      <c r="C21" s="36" t="s">
        <v>116</v>
      </c>
      <c r="D21" s="35" t="s">
        <v>53</v>
      </c>
      <c r="E21" s="37" t="s">
        <v>117</v>
      </c>
      <c r="F21" s="38" t="s">
        <v>103</v>
      </c>
      <c r="G21" s="39">
        <v>8.3599999999999994</v>
      </c>
      <c r="H21" s="40">
        <v>0</v>
      </c>
      <c r="I21" s="40">
        <f>ROUND(G21*H21,P4)</f>
        <v>0</v>
      </c>
      <c r="J21" s="38" t="s">
        <v>60</v>
      </c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118</v>
      </c>
      <c r="F22" s="43"/>
      <c r="G22" s="43"/>
      <c r="H22" s="43"/>
      <c r="I22" s="43"/>
      <c r="J22" s="44"/>
    </row>
    <row r="23" ht="30">
      <c r="A23" s="35" t="s">
        <v>47</v>
      </c>
      <c r="B23" s="42"/>
      <c r="C23" s="43"/>
      <c r="D23" s="43"/>
      <c r="E23" s="45" t="s">
        <v>119</v>
      </c>
      <c r="F23" s="43"/>
      <c r="G23" s="43"/>
      <c r="H23" s="43"/>
      <c r="I23" s="43"/>
      <c r="J23" s="44"/>
    </row>
    <row r="24" ht="30">
      <c r="A24" s="35" t="s">
        <v>40</v>
      </c>
      <c r="B24" s="35">
        <v>6</v>
      </c>
      <c r="C24" s="36" t="s">
        <v>120</v>
      </c>
      <c r="D24" s="35" t="s">
        <v>53</v>
      </c>
      <c r="E24" s="37" t="s">
        <v>121</v>
      </c>
      <c r="F24" s="38" t="s">
        <v>103</v>
      </c>
      <c r="G24" s="39">
        <v>2.7410000000000001</v>
      </c>
      <c r="H24" s="40">
        <v>0</v>
      </c>
      <c r="I24" s="40">
        <f>ROUND(G24*H24,P4)</f>
        <v>0</v>
      </c>
      <c r="J24" s="38" t="s">
        <v>60</v>
      </c>
      <c r="O24" s="41">
        <f>I24*0.21</f>
        <v>0</v>
      </c>
      <c r="P24">
        <v>3</v>
      </c>
    </row>
    <row r="25">
      <c r="A25" s="35" t="s">
        <v>45</v>
      </c>
      <c r="B25" s="42"/>
      <c r="C25" s="43"/>
      <c r="D25" s="43"/>
      <c r="E25" s="37" t="s">
        <v>122</v>
      </c>
      <c r="F25" s="43"/>
      <c r="G25" s="43"/>
      <c r="H25" s="43"/>
      <c r="I25" s="43"/>
      <c r="J25" s="44"/>
    </row>
    <row r="26" ht="30">
      <c r="A26" s="35" t="s">
        <v>47</v>
      </c>
      <c r="B26" s="42"/>
      <c r="C26" s="43"/>
      <c r="D26" s="43"/>
      <c r="E26" s="45" t="s">
        <v>123</v>
      </c>
      <c r="F26" s="43"/>
      <c r="G26" s="43"/>
      <c r="H26" s="43"/>
      <c r="I26" s="43"/>
      <c r="J26" s="44"/>
    </row>
    <row r="27">
      <c r="A27" s="35" t="s">
        <v>40</v>
      </c>
      <c r="B27" s="35">
        <v>7</v>
      </c>
      <c r="C27" s="36" t="s">
        <v>124</v>
      </c>
      <c r="D27" s="35" t="s">
        <v>53</v>
      </c>
      <c r="E27" s="37" t="s">
        <v>125</v>
      </c>
      <c r="F27" s="38" t="s">
        <v>44</v>
      </c>
      <c r="G27" s="39">
        <v>16</v>
      </c>
      <c r="H27" s="40">
        <v>0</v>
      </c>
      <c r="I27" s="40">
        <f>ROUND(G27*H27,P4)</f>
        <v>0</v>
      </c>
      <c r="J27" s="38" t="s">
        <v>60</v>
      </c>
      <c r="O27" s="41">
        <f>I27*0.21</f>
        <v>0</v>
      </c>
      <c r="P27">
        <v>3</v>
      </c>
    </row>
    <row r="28" ht="30">
      <c r="A28" s="35" t="s">
        <v>45</v>
      </c>
      <c r="B28" s="42"/>
      <c r="C28" s="43"/>
      <c r="D28" s="43"/>
      <c r="E28" s="37" t="s">
        <v>126</v>
      </c>
      <c r="F28" s="43"/>
      <c r="G28" s="43"/>
      <c r="H28" s="43"/>
      <c r="I28" s="43"/>
      <c r="J28" s="44"/>
    </row>
    <row r="29" ht="30">
      <c r="A29" s="35" t="s">
        <v>47</v>
      </c>
      <c r="B29" s="42"/>
      <c r="C29" s="43"/>
      <c r="D29" s="43"/>
      <c r="E29" s="45" t="s">
        <v>127</v>
      </c>
      <c r="F29" s="43"/>
      <c r="G29" s="43"/>
      <c r="H29" s="43"/>
      <c r="I29" s="43"/>
      <c r="J29" s="44"/>
    </row>
    <row r="30">
      <c r="A30" s="29" t="s">
        <v>37</v>
      </c>
      <c r="B30" s="30"/>
      <c r="C30" s="31" t="s">
        <v>128</v>
      </c>
      <c r="D30" s="32"/>
      <c r="E30" s="29" t="s">
        <v>129</v>
      </c>
      <c r="F30" s="32"/>
      <c r="G30" s="32"/>
      <c r="H30" s="32"/>
      <c r="I30" s="33">
        <f>SUMIFS(I31:I69,A31:A69,"P")</f>
        <v>0</v>
      </c>
      <c r="J30" s="34"/>
    </row>
    <row r="31" ht="30">
      <c r="A31" s="35" t="s">
        <v>40</v>
      </c>
      <c r="B31" s="35">
        <v>8</v>
      </c>
      <c r="C31" s="36" t="s">
        <v>130</v>
      </c>
      <c r="D31" s="35" t="s">
        <v>53</v>
      </c>
      <c r="E31" s="37" t="s">
        <v>131</v>
      </c>
      <c r="F31" s="38" t="s">
        <v>132</v>
      </c>
      <c r="G31" s="39">
        <v>1.1419999999999999</v>
      </c>
      <c r="H31" s="40">
        <v>0</v>
      </c>
      <c r="I31" s="40">
        <f>ROUND(G31*H31,P4)</f>
        <v>0</v>
      </c>
      <c r="J31" s="38" t="s">
        <v>60</v>
      </c>
      <c r="O31" s="41">
        <f>I31*0.21</f>
        <v>0</v>
      </c>
      <c r="P31">
        <v>3</v>
      </c>
    </row>
    <row r="32" ht="60">
      <c r="A32" s="35" t="s">
        <v>45</v>
      </c>
      <c r="B32" s="42"/>
      <c r="C32" s="43"/>
      <c r="D32" s="43"/>
      <c r="E32" s="37" t="s">
        <v>133</v>
      </c>
      <c r="F32" s="43"/>
      <c r="G32" s="43"/>
      <c r="H32" s="43"/>
      <c r="I32" s="43"/>
      <c r="J32" s="44"/>
    </row>
    <row r="33" ht="30">
      <c r="A33" s="35" t="s">
        <v>47</v>
      </c>
      <c r="B33" s="42"/>
      <c r="C33" s="43"/>
      <c r="D33" s="43"/>
      <c r="E33" s="45" t="s">
        <v>134</v>
      </c>
      <c r="F33" s="43"/>
      <c r="G33" s="43"/>
      <c r="H33" s="43"/>
      <c r="I33" s="43"/>
      <c r="J33" s="44"/>
    </row>
    <row r="34" ht="30">
      <c r="A34" s="35" t="s">
        <v>40</v>
      </c>
      <c r="B34" s="35">
        <v>9</v>
      </c>
      <c r="C34" s="36" t="s">
        <v>135</v>
      </c>
      <c r="D34" s="35" t="s">
        <v>53</v>
      </c>
      <c r="E34" s="37" t="s">
        <v>136</v>
      </c>
      <c r="F34" s="38" t="s">
        <v>132</v>
      </c>
      <c r="G34" s="39">
        <v>0.26000000000000001</v>
      </c>
      <c r="H34" s="40">
        <v>0</v>
      </c>
      <c r="I34" s="40">
        <f>ROUND(G34*H34,P4)</f>
        <v>0</v>
      </c>
      <c r="J34" s="38" t="s">
        <v>60</v>
      </c>
      <c r="O34" s="41">
        <f>I34*0.21</f>
        <v>0</v>
      </c>
      <c r="P34">
        <v>3</v>
      </c>
    </row>
    <row r="35" ht="30">
      <c r="A35" s="35" t="s">
        <v>45</v>
      </c>
      <c r="B35" s="42"/>
      <c r="C35" s="43"/>
      <c r="D35" s="43"/>
      <c r="E35" s="37" t="s">
        <v>137</v>
      </c>
      <c r="F35" s="43"/>
      <c r="G35" s="43"/>
      <c r="H35" s="43"/>
      <c r="I35" s="43"/>
      <c r="J35" s="44"/>
    </row>
    <row r="36" ht="30">
      <c r="A36" s="35" t="s">
        <v>47</v>
      </c>
      <c r="B36" s="42"/>
      <c r="C36" s="43"/>
      <c r="D36" s="43"/>
      <c r="E36" s="45" t="s">
        <v>138</v>
      </c>
      <c r="F36" s="43"/>
      <c r="G36" s="43"/>
      <c r="H36" s="43"/>
      <c r="I36" s="43"/>
      <c r="J36" s="44"/>
    </row>
    <row r="37" ht="30">
      <c r="A37" s="35" t="s">
        <v>40</v>
      </c>
      <c r="B37" s="35">
        <v>10</v>
      </c>
      <c r="C37" s="36" t="s">
        <v>139</v>
      </c>
      <c r="D37" s="35" t="s">
        <v>53</v>
      </c>
      <c r="E37" s="37" t="s">
        <v>140</v>
      </c>
      <c r="F37" s="38" t="s">
        <v>132</v>
      </c>
      <c r="G37" s="39">
        <v>4.4000000000000004</v>
      </c>
      <c r="H37" s="40">
        <v>0</v>
      </c>
      <c r="I37" s="40">
        <f>ROUND(G37*H37,P4)</f>
        <v>0</v>
      </c>
      <c r="J37" s="38" t="s">
        <v>60</v>
      </c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37" t="s">
        <v>141</v>
      </c>
      <c r="F38" s="43"/>
      <c r="G38" s="43"/>
      <c r="H38" s="43"/>
      <c r="I38" s="43"/>
      <c r="J38" s="44"/>
    </row>
    <row r="39" ht="45">
      <c r="A39" s="35" t="s">
        <v>47</v>
      </c>
      <c r="B39" s="42"/>
      <c r="C39" s="43"/>
      <c r="D39" s="43"/>
      <c r="E39" s="45" t="s">
        <v>142</v>
      </c>
      <c r="F39" s="43"/>
      <c r="G39" s="43"/>
      <c r="H39" s="43"/>
      <c r="I39" s="43"/>
      <c r="J39" s="44"/>
    </row>
    <row r="40">
      <c r="A40" s="35" t="s">
        <v>40</v>
      </c>
      <c r="B40" s="35">
        <v>11</v>
      </c>
      <c r="C40" s="36" t="s">
        <v>143</v>
      </c>
      <c r="D40" s="35" t="s">
        <v>53</v>
      </c>
      <c r="E40" s="37" t="s">
        <v>144</v>
      </c>
      <c r="F40" s="38" t="s">
        <v>132</v>
      </c>
      <c r="G40" s="39">
        <v>3.8559999999999999</v>
      </c>
      <c r="H40" s="40">
        <v>0</v>
      </c>
      <c r="I40" s="40">
        <f>ROUND(G40*H40,P4)</f>
        <v>0</v>
      </c>
      <c r="J40" s="38" t="s">
        <v>60</v>
      </c>
      <c r="O40" s="41">
        <f>I40*0.21</f>
        <v>0</v>
      </c>
      <c r="P40">
        <v>3</v>
      </c>
    </row>
    <row r="41">
      <c r="A41" s="35" t="s">
        <v>45</v>
      </c>
      <c r="B41" s="42"/>
      <c r="C41" s="43"/>
      <c r="D41" s="43"/>
      <c r="E41" s="37" t="s">
        <v>145</v>
      </c>
      <c r="F41" s="43"/>
      <c r="G41" s="43"/>
      <c r="H41" s="43"/>
      <c r="I41" s="43"/>
      <c r="J41" s="44"/>
    </row>
    <row r="42">
      <c r="A42" s="35" t="s">
        <v>47</v>
      </c>
      <c r="B42" s="42"/>
      <c r="C42" s="43"/>
      <c r="D42" s="43"/>
      <c r="E42" s="45" t="s">
        <v>146</v>
      </c>
      <c r="F42" s="43"/>
      <c r="G42" s="43"/>
      <c r="H42" s="43"/>
      <c r="I42" s="43"/>
      <c r="J42" s="44"/>
    </row>
    <row r="43">
      <c r="A43" s="35" t="s">
        <v>40</v>
      </c>
      <c r="B43" s="35">
        <v>12</v>
      </c>
      <c r="C43" s="36" t="s">
        <v>147</v>
      </c>
      <c r="D43" s="35" t="s">
        <v>53</v>
      </c>
      <c r="E43" s="37" t="s">
        <v>148</v>
      </c>
      <c r="F43" s="38" t="s">
        <v>132</v>
      </c>
      <c r="G43" s="39">
        <v>1.363</v>
      </c>
      <c r="H43" s="40">
        <v>0</v>
      </c>
      <c r="I43" s="40">
        <f>ROUND(G43*H43,P4)</f>
        <v>0</v>
      </c>
      <c r="J43" s="38" t="s">
        <v>60</v>
      </c>
      <c r="O43" s="41">
        <f>I43*0.21</f>
        <v>0</v>
      </c>
      <c r="P43">
        <v>3</v>
      </c>
    </row>
    <row r="44" ht="60">
      <c r="A44" s="35" t="s">
        <v>45</v>
      </c>
      <c r="B44" s="42"/>
      <c r="C44" s="43"/>
      <c r="D44" s="43"/>
      <c r="E44" s="37" t="s">
        <v>149</v>
      </c>
      <c r="F44" s="43"/>
      <c r="G44" s="43"/>
      <c r="H44" s="43"/>
      <c r="I44" s="43"/>
      <c r="J44" s="44"/>
    </row>
    <row r="45" ht="30">
      <c r="A45" s="35" t="s">
        <v>47</v>
      </c>
      <c r="B45" s="42"/>
      <c r="C45" s="43"/>
      <c r="D45" s="43"/>
      <c r="E45" s="45" t="s">
        <v>150</v>
      </c>
      <c r="F45" s="43"/>
      <c r="G45" s="43"/>
      <c r="H45" s="43"/>
      <c r="I45" s="43"/>
      <c r="J45" s="44"/>
    </row>
    <row r="46">
      <c r="A46" s="35" t="s">
        <v>40</v>
      </c>
      <c r="B46" s="35">
        <v>13</v>
      </c>
      <c r="C46" s="36" t="s">
        <v>151</v>
      </c>
      <c r="D46" s="35" t="s">
        <v>53</v>
      </c>
      <c r="E46" s="37" t="s">
        <v>152</v>
      </c>
      <c r="F46" s="38" t="s">
        <v>132</v>
      </c>
      <c r="G46" s="39">
        <v>117.36</v>
      </c>
      <c r="H46" s="40">
        <v>0</v>
      </c>
      <c r="I46" s="40">
        <f>ROUND(G46*H46,P4)</f>
        <v>0</v>
      </c>
      <c r="J46" s="38" t="s">
        <v>60</v>
      </c>
      <c r="O46" s="41">
        <f>I46*0.21</f>
        <v>0</v>
      </c>
      <c r="P46">
        <v>3</v>
      </c>
    </row>
    <row r="47" ht="45">
      <c r="A47" s="35" t="s">
        <v>45</v>
      </c>
      <c r="B47" s="42"/>
      <c r="C47" s="43"/>
      <c r="D47" s="43"/>
      <c r="E47" s="37" t="s">
        <v>153</v>
      </c>
      <c r="F47" s="43"/>
      <c r="G47" s="43"/>
      <c r="H47" s="43"/>
      <c r="I47" s="43"/>
      <c r="J47" s="44"/>
    </row>
    <row r="48" ht="45">
      <c r="A48" s="35" t="s">
        <v>47</v>
      </c>
      <c r="B48" s="42"/>
      <c r="C48" s="43"/>
      <c r="D48" s="43"/>
      <c r="E48" s="45" t="s">
        <v>154</v>
      </c>
      <c r="F48" s="43"/>
      <c r="G48" s="43"/>
      <c r="H48" s="43"/>
      <c r="I48" s="43"/>
      <c r="J48" s="44"/>
    </row>
    <row r="49">
      <c r="A49" s="35" t="s">
        <v>40</v>
      </c>
      <c r="B49" s="35">
        <v>14</v>
      </c>
      <c r="C49" s="36" t="s">
        <v>155</v>
      </c>
      <c r="D49" s="35" t="s">
        <v>53</v>
      </c>
      <c r="E49" s="37" t="s">
        <v>156</v>
      </c>
      <c r="F49" s="38" t="s">
        <v>132</v>
      </c>
      <c r="G49" s="39">
        <v>51.070999999999998</v>
      </c>
      <c r="H49" s="40">
        <v>0</v>
      </c>
      <c r="I49" s="40">
        <f>ROUND(G49*H49,P4)</f>
        <v>0</v>
      </c>
      <c r="J49" s="38" t="s">
        <v>60</v>
      </c>
      <c r="O49" s="41">
        <f>I49*0.21</f>
        <v>0</v>
      </c>
      <c r="P49">
        <v>3</v>
      </c>
    </row>
    <row r="50">
      <c r="A50" s="35" t="s">
        <v>45</v>
      </c>
      <c r="B50" s="42"/>
      <c r="C50" s="43"/>
      <c r="D50" s="43"/>
      <c r="E50" s="46" t="s">
        <v>53</v>
      </c>
      <c r="F50" s="43"/>
      <c r="G50" s="43"/>
      <c r="H50" s="43"/>
      <c r="I50" s="43"/>
      <c r="J50" s="44"/>
    </row>
    <row r="51" ht="60">
      <c r="A51" s="35" t="s">
        <v>47</v>
      </c>
      <c r="B51" s="42"/>
      <c r="C51" s="43"/>
      <c r="D51" s="43"/>
      <c r="E51" s="45" t="s">
        <v>157</v>
      </c>
      <c r="F51" s="43"/>
      <c r="G51" s="43"/>
      <c r="H51" s="43"/>
      <c r="I51" s="43"/>
      <c r="J51" s="44"/>
    </row>
    <row r="52">
      <c r="A52" s="35" t="s">
        <v>40</v>
      </c>
      <c r="B52" s="35">
        <v>15</v>
      </c>
      <c r="C52" s="36" t="s">
        <v>158</v>
      </c>
      <c r="D52" s="35" t="s">
        <v>53</v>
      </c>
      <c r="E52" s="37" t="s">
        <v>159</v>
      </c>
      <c r="F52" s="38" t="s">
        <v>132</v>
      </c>
      <c r="G52" s="39">
        <v>1.365</v>
      </c>
      <c r="H52" s="40">
        <v>0</v>
      </c>
      <c r="I52" s="40">
        <f>ROUND(G52*H52,P4)</f>
        <v>0</v>
      </c>
      <c r="J52" s="38" t="s">
        <v>60</v>
      </c>
      <c r="O52" s="41">
        <f>I52*0.21</f>
        <v>0</v>
      </c>
      <c r="P52">
        <v>3</v>
      </c>
    </row>
    <row r="53">
      <c r="A53" s="35" t="s">
        <v>45</v>
      </c>
      <c r="B53" s="42"/>
      <c r="C53" s="43"/>
      <c r="D53" s="43"/>
      <c r="E53" s="37" t="s">
        <v>160</v>
      </c>
      <c r="F53" s="43"/>
      <c r="G53" s="43"/>
      <c r="H53" s="43"/>
      <c r="I53" s="43"/>
      <c r="J53" s="44"/>
    </row>
    <row r="54" ht="30">
      <c r="A54" s="35" t="s">
        <v>47</v>
      </c>
      <c r="B54" s="42"/>
      <c r="C54" s="43"/>
      <c r="D54" s="43"/>
      <c r="E54" s="45" t="s">
        <v>161</v>
      </c>
      <c r="F54" s="43"/>
      <c r="G54" s="43"/>
      <c r="H54" s="43"/>
      <c r="I54" s="43"/>
      <c r="J54" s="44"/>
    </row>
    <row r="55">
      <c r="A55" s="35" t="s">
        <v>40</v>
      </c>
      <c r="B55" s="35">
        <v>16</v>
      </c>
      <c r="C55" s="36" t="s">
        <v>162</v>
      </c>
      <c r="D55" s="35" t="s">
        <v>53</v>
      </c>
      <c r="E55" s="37" t="s">
        <v>163</v>
      </c>
      <c r="F55" s="38" t="s">
        <v>132</v>
      </c>
      <c r="G55" s="39">
        <v>52.436</v>
      </c>
      <c r="H55" s="40">
        <v>0</v>
      </c>
      <c r="I55" s="40">
        <f>ROUND(G55*H55,P4)</f>
        <v>0</v>
      </c>
      <c r="J55" s="38" t="s">
        <v>60</v>
      </c>
      <c r="O55" s="41">
        <f>I55*0.21</f>
        <v>0</v>
      </c>
      <c r="P55">
        <v>3</v>
      </c>
    </row>
    <row r="56">
      <c r="A56" s="35" t="s">
        <v>45</v>
      </c>
      <c r="B56" s="42"/>
      <c r="C56" s="43"/>
      <c r="D56" s="43"/>
      <c r="E56" s="46" t="s">
        <v>53</v>
      </c>
      <c r="F56" s="43"/>
      <c r="G56" s="43"/>
      <c r="H56" s="43"/>
      <c r="I56" s="43"/>
      <c r="J56" s="44"/>
    </row>
    <row r="57" ht="45">
      <c r="A57" s="35" t="s">
        <v>47</v>
      </c>
      <c r="B57" s="42"/>
      <c r="C57" s="43"/>
      <c r="D57" s="43"/>
      <c r="E57" s="45" t="s">
        <v>164</v>
      </c>
      <c r="F57" s="43"/>
      <c r="G57" s="43"/>
      <c r="H57" s="43"/>
      <c r="I57" s="43"/>
      <c r="J57" s="44"/>
    </row>
    <row r="58">
      <c r="A58" s="35" t="s">
        <v>40</v>
      </c>
      <c r="B58" s="35">
        <v>17</v>
      </c>
      <c r="C58" s="36" t="s">
        <v>165</v>
      </c>
      <c r="D58" s="35" t="s">
        <v>109</v>
      </c>
      <c r="E58" s="37" t="s">
        <v>166</v>
      </c>
      <c r="F58" s="38" t="s">
        <v>132</v>
      </c>
      <c r="G58" s="39">
        <v>7.6059999999999999</v>
      </c>
      <c r="H58" s="40">
        <v>0</v>
      </c>
      <c r="I58" s="40">
        <f>ROUND(G58*H58,P4)</f>
        <v>0</v>
      </c>
      <c r="J58" s="38" t="s">
        <v>60</v>
      </c>
      <c r="O58" s="41">
        <f>I58*0.21</f>
        <v>0</v>
      </c>
      <c r="P58">
        <v>3</v>
      </c>
    </row>
    <row r="59">
      <c r="A59" s="35" t="s">
        <v>45</v>
      </c>
      <c r="B59" s="42"/>
      <c r="C59" s="43"/>
      <c r="D59" s="43"/>
      <c r="E59" s="37" t="s">
        <v>167</v>
      </c>
      <c r="F59" s="43"/>
      <c r="G59" s="43"/>
      <c r="H59" s="43"/>
      <c r="I59" s="43"/>
      <c r="J59" s="44"/>
    </row>
    <row r="60" ht="60">
      <c r="A60" s="35" t="s">
        <v>47</v>
      </c>
      <c r="B60" s="42"/>
      <c r="C60" s="43"/>
      <c r="D60" s="43"/>
      <c r="E60" s="45" t="s">
        <v>168</v>
      </c>
      <c r="F60" s="43"/>
      <c r="G60" s="43"/>
      <c r="H60" s="43"/>
      <c r="I60" s="43"/>
      <c r="J60" s="44"/>
    </row>
    <row r="61">
      <c r="A61" s="35" t="s">
        <v>40</v>
      </c>
      <c r="B61" s="35">
        <v>18</v>
      </c>
      <c r="C61" s="36" t="s">
        <v>165</v>
      </c>
      <c r="D61" s="35" t="s">
        <v>113</v>
      </c>
      <c r="E61" s="37" t="s">
        <v>166</v>
      </c>
      <c r="F61" s="38" t="s">
        <v>132</v>
      </c>
      <c r="G61" s="39">
        <v>14.207000000000001</v>
      </c>
      <c r="H61" s="40">
        <v>0</v>
      </c>
      <c r="I61" s="40">
        <f>ROUND(G61*H61,P4)</f>
        <v>0</v>
      </c>
      <c r="J61" s="38" t="s">
        <v>60</v>
      </c>
      <c r="O61" s="41">
        <f>I61*0.21</f>
        <v>0</v>
      </c>
      <c r="P61">
        <v>3</v>
      </c>
    </row>
    <row r="62" ht="30">
      <c r="A62" s="35" t="s">
        <v>45</v>
      </c>
      <c r="B62" s="42"/>
      <c r="C62" s="43"/>
      <c r="D62" s="43"/>
      <c r="E62" s="37" t="s">
        <v>169</v>
      </c>
      <c r="F62" s="43"/>
      <c r="G62" s="43"/>
      <c r="H62" s="43"/>
      <c r="I62" s="43"/>
      <c r="J62" s="44"/>
    </row>
    <row r="63" ht="30">
      <c r="A63" s="35" t="s">
        <v>47</v>
      </c>
      <c r="B63" s="42"/>
      <c r="C63" s="43"/>
      <c r="D63" s="43"/>
      <c r="E63" s="45" t="s">
        <v>170</v>
      </c>
      <c r="F63" s="43"/>
      <c r="G63" s="43"/>
      <c r="H63" s="43"/>
      <c r="I63" s="43"/>
      <c r="J63" s="44"/>
    </row>
    <row r="64">
      <c r="A64" s="35" t="s">
        <v>40</v>
      </c>
      <c r="B64" s="35">
        <v>19</v>
      </c>
      <c r="C64" s="36" t="s">
        <v>171</v>
      </c>
      <c r="D64" s="35" t="s">
        <v>53</v>
      </c>
      <c r="E64" s="37" t="s">
        <v>172</v>
      </c>
      <c r="F64" s="38" t="s">
        <v>173</v>
      </c>
      <c r="G64" s="39">
        <v>10</v>
      </c>
      <c r="H64" s="40">
        <v>0</v>
      </c>
      <c r="I64" s="40">
        <f>ROUND(G64*H64,P4)</f>
        <v>0</v>
      </c>
      <c r="J64" s="38" t="s">
        <v>60</v>
      </c>
      <c r="O64" s="41">
        <f>I64*0.21</f>
        <v>0</v>
      </c>
      <c r="P64">
        <v>3</v>
      </c>
    </row>
    <row r="65">
      <c r="A65" s="35" t="s">
        <v>45</v>
      </c>
      <c r="B65" s="42"/>
      <c r="C65" s="43"/>
      <c r="D65" s="43"/>
      <c r="E65" s="37" t="s">
        <v>174</v>
      </c>
      <c r="F65" s="43"/>
      <c r="G65" s="43"/>
      <c r="H65" s="43"/>
      <c r="I65" s="43"/>
      <c r="J65" s="44"/>
    </row>
    <row r="66" ht="30">
      <c r="A66" s="35" t="s">
        <v>47</v>
      </c>
      <c r="B66" s="42"/>
      <c r="C66" s="43"/>
      <c r="D66" s="43"/>
      <c r="E66" s="45" t="s">
        <v>175</v>
      </c>
      <c r="F66" s="43"/>
      <c r="G66" s="43"/>
      <c r="H66" s="43"/>
      <c r="I66" s="43"/>
      <c r="J66" s="44"/>
    </row>
    <row r="67">
      <c r="A67" s="35" t="s">
        <v>40</v>
      </c>
      <c r="B67" s="35">
        <v>20</v>
      </c>
      <c r="C67" s="36" t="s">
        <v>176</v>
      </c>
      <c r="D67" s="35" t="s">
        <v>53</v>
      </c>
      <c r="E67" s="37" t="s">
        <v>177</v>
      </c>
      <c r="F67" s="38" t="s">
        <v>173</v>
      </c>
      <c r="G67" s="39">
        <v>10</v>
      </c>
      <c r="H67" s="40">
        <v>0</v>
      </c>
      <c r="I67" s="40">
        <f>ROUND(G67*H67,P4)</f>
        <v>0</v>
      </c>
      <c r="J67" s="38" t="s">
        <v>60</v>
      </c>
      <c r="O67" s="41">
        <f>I67*0.21</f>
        <v>0</v>
      </c>
      <c r="P67">
        <v>3</v>
      </c>
    </row>
    <row r="68">
      <c r="A68" s="35" t="s">
        <v>45</v>
      </c>
      <c r="B68" s="42"/>
      <c r="C68" s="43"/>
      <c r="D68" s="43"/>
      <c r="E68" s="37" t="s">
        <v>174</v>
      </c>
      <c r="F68" s="43"/>
      <c r="G68" s="43"/>
      <c r="H68" s="43"/>
      <c r="I68" s="43"/>
      <c r="J68" s="44"/>
    </row>
    <row r="69" ht="30">
      <c r="A69" s="35" t="s">
        <v>47</v>
      </c>
      <c r="B69" s="42"/>
      <c r="C69" s="43"/>
      <c r="D69" s="43"/>
      <c r="E69" s="45" t="s">
        <v>175</v>
      </c>
      <c r="F69" s="43"/>
      <c r="G69" s="43"/>
      <c r="H69" s="43"/>
      <c r="I69" s="43"/>
      <c r="J69" s="44"/>
    </row>
    <row r="70">
      <c r="A70" s="29" t="s">
        <v>37</v>
      </c>
      <c r="B70" s="30"/>
      <c r="C70" s="31" t="s">
        <v>178</v>
      </c>
      <c r="D70" s="32"/>
      <c r="E70" s="29" t="s">
        <v>179</v>
      </c>
      <c r="F70" s="32"/>
      <c r="G70" s="32"/>
      <c r="H70" s="32"/>
      <c r="I70" s="33">
        <f>SUMIFS(I71:I73,A71:A73,"P")</f>
        <v>0</v>
      </c>
      <c r="J70" s="34"/>
    </row>
    <row r="71">
      <c r="A71" s="35" t="s">
        <v>40</v>
      </c>
      <c r="B71" s="35">
        <v>21</v>
      </c>
      <c r="C71" s="36" t="s">
        <v>180</v>
      </c>
      <c r="D71" s="35" t="s">
        <v>53</v>
      </c>
      <c r="E71" s="37" t="s">
        <v>181</v>
      </c>
      <c r="F71" s="38" t="s">
        <v>132</v>
      </c>
      <c r="G71" s="39">
        <v>6.5149999999999997</v>
      </c>
      <c r="H71" s="40">
        <v>0</v>
      </c>
      <c r="I71" s="40">
        <f>ROUND(G71*H71,P4)</f>
        <v>0</v>
      </c>
      <c r="J71" s="38" t="s">
        <v>60</v>
      </c>
      <c r="O71" s="41">
        <f>I71*0.21</f>
        <v>0</v>
      </c>
      <c r="P71">
        <v>3</v>
      </c>
    </row>
    <row r="72">
      <c r="A72" s="35" t="s">
        <v>45</v>
      </c>
      <c r="B72" s="42"/>
      <c r="C72" s="43"/>
      <c r="D72" s="43"/>
      <c r="E72" s="37" t="s">
        <v>182</v>
      </c>
      <c r="F72" s="43"/>
      <c r="G72" s="43"/>
      <c r="H72" s="43"/>
      <c r="I72" s="43"/>
      <c r="J72" s="44"/>
    </row>
    <row r="73" ht="30">
      <c r="A73" s="35" t="s">
        <v>47</v>
      </c>
      <c r="B73" s="42"/>
      <c r="C73" s="43"/>
      <c r="D73" s="43"/>
      <c r="E73" s="45" t="s">
        <v>183</v>
      </c>
      <c r="F73" s="43"/>
      <c r="G73" s="43"/>
      <c r="H73" s="43"/>
      <c r="I73" s="43"/>
      <c r="J73" s="44"/>
    </row>
    <row r="74">
      <c r="A74" s="29" t="s">
        <v>37</v>
      </c>
      <c r="B74" s="30"/>
      <c r="C74" s="31" t="s">
        <v>184</v>
      </c>
      <c r="D74" s="32"/>
      <c r="E74" s="29" t="s">
        <v>185</v>
      </c>
      <c r="F74" s="32"/>
      <c r="G74" s="32"/>
      <c r="H74" s="32"/>
      <c r="I74" s="33">
        <f>SUMIFS(I75:I89,A75:A89,"P")</f>
        <v>0</v>
      </c>
      <c r="J74" s="34"/>
    </row>
    <row r="75">
      <c r="A75" s="35" t="s">
        <v>40</v>
      </c>
      <c r="B75" s="35">
        <v>22</v>
      </c>
      <c r="C75" s="36" t="s">
        <v>186</v>
      </c>
      <c r="D75" s="35" t="s">
        <v>53</v>
      </c>
      <c r="E75" s="37" t="s">
        <v>187</v>
      </c>
      <c r="F75" s="38" t="s">
        <v>188</v>
      </c>
      <c r="G75" s="39">
        <v>36</v>
      </c>
      <c r="H75" s="40">
        <v>0</v>
      </c>
      <c r="I75" s="40">
        <f>ROUND(G75*H75,P4)</f>
        <v>0</v>
      </c>
      <c r="J75" s="38" t="s">
        <v>60</v>
      </c>
      <c r="O75" s="41">
        <f>I75*0.21</f>
        <v>0</v>
      </c>
      <c r="P75">
        <v>3</v>
      </c>
    </row>
    <row r="76">
      <c r="A76" s="35" t="s">
        <v>45</v>
      </c>
      <c r="B76" s="42"/>
      <c r="C76" s="43"/>
      <c r="D76" s="43"/>
      <c r="E76" s="37" t="s">
        <v>189</v>
      </c>
      <c r="F76" s="43"/>
      <c r="G76" s="43"/>
      <c r="H76" s="43"/>
      <c r="I76" s="43"/>
      <c r="J76" s="44"/>
    </row>
    <row r="77" ht="30">
      <c r="A77" s="35" t="s">
        <v>47</v>
      </c>
      <c r="B77" s="42"/>
      <c r="C77" s="43"/>
      <c r="D77" s="43"/>
      <c r="E77" s="45" t="s">
        <v>190</v>
      </c>
      <c r="F77" s="43"/>
      <c r="G77" s="43"/>
      <c r="H77" s="43"/>
      <c r="I77" s="43"/>
      <c r="J77" s="44"/>
    </row>
    <row r="78">
      <c r="A78" s="35" t="s">
        <v>40</v>
      </c>
      <c r="B78" s="35">
        <v>23</v>
      </c>
      <c r="C78" s="36" t="s">
        <v>191</v>
      </c>
      <c r="D78" s="35" t="s">
        <v>53</v>
      </c>
      <c r="E78" s="37" t="s">
        <v>192</v>
      </c>
      <c r="F78" s="38" t="s">
        <v>132</v>
      </c>
      <c r="G78" s="39">
        <v>2.3940000000000001</v>
      </c>
      <c r="H78" s="40">
        <v>0</v>
      </c>
      <c r="I78" s="40">
        <f>ROUND(G78*H78,P4)</f>
        <v>0</v>
      </c>
      <c r="J78" s="38" t="s">
        <v>60</v>
      </c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193</v>
      </c>
      <c r="F79" s="43"/>
      <c r="G79" s="43"/>
      <c r="H79" s="43"/>
      <c r="I79" s="43"/>
      <c r="J79" s="44"/>
    </row>
    <row r="80" ht="45">
      <c r="A80" s="35" t="s">
        <v>47</v>
      </c>
      <c r="B80" s="42"/>
      <c r="C80" s="43"/>
      <c r="D80" s="43"/>
      <c r="E80" s="45" t="s">
        <v>194</v>
      </c>
      <c r="F80" s="43"/>
      <c r="G80" s="43"/>
      <c r="H80" s="43"/>
      <c r="I80" s="43"/>
      <c r="J80" s="44"/>
    </row>
    <row r="81">
      <c r="A81" s="35" t="s">
        <v>40</v>
      </c>
      <c r="B81" s="35">
        <v>24</v>
      </c>
      <c r="C81" s="36" t="s">
        <v>195</v>
      </c>
      <c r="D81" s="35" t="s">
        <v>53</v>
      </c>
      <c r="E81" s="37" t="s">
        <v>196</v>
      </c>
      <c r="F81" s="38" t="s">
        <v>103</v>
      </c>
      <c r="G81" s="39">
        <v>0.38300000000000001</v>
      </c>
      <c r="H81" s="40">
        <v>0</v>
      </c>
      <c r="I81" s="40">
        <f>ROUND(G81*H81,P4)</f>
        <v>0</v>
      </c>
      <c r="J81" s="38" t="s">
        <v>60</v>
      </c>
      <c r="O81" s="41">
        <f>I81*0.21</f>
        <v>0</v>
      </c>
      <c r="P81">
        <v>3</v>
      </c>
    </row>
    <row r="82">
      <c r="A82" s="35" t="s">
        <v>45</v>
      </c>
      <c r="B82" s="42"/>
      <c r="C82" s="43"/>
      <c r="D82" s="43"/>
      <c r="E82" s="46" t="s">
        <v>53</v>
      </c>
      <c r="F82" s="43"/>
      <c r="G82" s="43"/>
      <c r="H82" s="43"/>
      <c r="I82" s="43"/>
      <c r="J82" s="44"/>
    </row>
    <row r="83" ht="30">
      <c r="A83" s="35" t="s">
        <v>47</v>
      </c>
      <c r="B83" s="42"/>
      <c r="C83" s="43"/>
      <c r="D83" s="43"/>
      <c r="E83" s="45" t="s">
        <v>197</v>
      </c>
      <c r="F83" s="43"/>
      <c r="G83" s="43"/>
      <c r="H83" s="43"/>
      <c r="I83" s="43"/>
      <c r="J83" s="44"/>
    </row>
    <row r="84">
      <c r="A84" s="35" t="s">
        <v>40</v>
      </c>
      <c r="B84" s="35">
        <v>25</v>
      </c>
      <c r="C84" s="36" t="s">
        <v>198</v>
      </c>
      <c r="D84" s="35" t="s">
        <v>53</v>
      </c>
      <c r="E84" s="37" t="s">
        <v>199</v>
      </c>
      <c r="F84" s="38" t="s">
        <v>132</v>
      </c>
      <c r="G84" s="39">
        <v>1</v>
      </c>
      <c r="H84" s="40">
        <v>0</v>
      </c>
      <c r="I84" s="40">
        <f>ROUND(G84*H84,P4)</f>
        <v>0</v>
      </c>
      <c r="J84" s="38" t="s">
        <v>60</v>
      </c>
      <c r="O84" s="41">
        <f>I84*0.21</f>
        <v>0</v>
      </c>
      <c r="P84">
        <v>3</v>
      </c>
    </row>
    <row r="85" ht="45">
      <c r="A85" s="35" t="s">
        <v>45</v>
      </c>
      <c r="B85" s="42"/>
      <c r="C85" s="43"/>
      <c r="D85" s="43"/>
      <c r="E85" s="37" t="s">
        <v>200</v>
      </c>
      <c r="F85" s="43"/>
      <c r="G85" s="43"/>
      <c r="H85" s="43"/>
      <c r="I85" s="43"/>
      <c r="J85" s="44"/>
    </row>
    <row r="86" ht="30">
      <c r="A86" s="35" t="s">
        <v>47</v>
      </c>
      <c r="B86" s="42"/>
      <c r="C86" s="43"/>
      <c r="D86" s="43"/>
      <c r="E86" s="45" t="s">
        <v>201</v>
      </c>
      <c r="F86" s="43"/>
      <c r="G86" s="43"/>
      <c r="H86" s="43"/>
      <c r="I86" s="43"/>
      <c r="J86" s="44"/>
    </row>
    <row r="87">
      <c r="A87" s="35" t="s">
        <v>40</v>
      </c>
      <c r="B87" s="35">
        <v>26</v>
      </c>
      <c r="C87" s="36" t="s">
        <v>202</v>
      </c>
      <c r="D87" s="35" t="s">
        <v>53</v>
      </c>
      <c r="E87" s="37" t="s">
        <v>203</v>
      </c>
      <c r="F87" s="38" t="s">
        <v>132</v>
      </c>
      <c r="G87" s="39">
        <v>12.08</v>
      </c>
      <c r="H87" s="40">
        <v>0</v>
      </c>
      <c r="I87" s="40">
        <f>ROUND(G87*H87,P4)</f>
        <v>0</v>
      </c>
      <c r="J87" s="38" t="s">
        <v>60</v>
      </c>
      <c r="O87" s="41">
        <f>I87*0.21</f>
        <v>0</v>
      </c>
      <c r="P87">
        <v>3</v>
      </c>
    </row>
    <row r="88" ht="30">
      <c r="A88" s="35" t="s">
        <v>45</v>
      </c>
      <c r="B88" s="42"/>
      <c r="C88" s="43"/>
      <c r="D88" s="43"/>
      <c r="E88" s="37" t="s">
        <v>204</v>
      </c>
      <c r="F88" s="43"/>
      <c r="G88" s="43"/>
      <c r="H88" s="43"/>
      <c r="I88" s="43"/>
      <c r="J88" s="44"/>
    </row>
    <row r="89" ht="75">
      <c r="A89" s="35" t="s">
        <v>47</v>
      </c>
      <c r="B89" s="42"/>
      <c r="C89" s="43"/>
      <c r="D89" s="43"/>
      <c r="E89" s="45" t="s">
        <v>205</v>
      </c>
      <c r="F89" s="43"/>
      <c r="G89" s="43"/>
      <c r="H89" s="43"/>
      <c r="I89" s="43"/>
      <c r="J89" s="44"/>
    </row>
    <row r="90">
      <c r="A90" s="29" t="s">
        <v>37</v>
      </c>
      <c r="B90" s="30"/>
      <c r="C90" s="31" t="s">
        <v>206</v>
      </c>
      <c r="D90" s="32"/>
      <c r="E90" s="29" t="s">
        <v>207</v>
      </c>
      <c r="F90" s="32"/>
      <c r="G90" s="32"/>
      <c r="H90" s="32"/>
      <c r="I90" s="33">
        <f>SUMIFS(I91:I102,A91:A102,"P")</f>
        <v>0</v>
      </c>
      <c r="J90" s="34"/>
    </row>
    <row r="91">
      <c r="A91" s="35" t="s">
        <v>40</v>
      </c>
      <c r="B91" s="35">
        <v>27</v>
      </c>
      <c r="C91" s="36" t="s">
        <v>208</v>
      </c>
      <c r="D91" s="35" t="s">
        <v>53</v>
      </c>
      <c r="E91" s="37" t="s">
        <v>209</v>
      </c>
      <c r="F91" s="38" t="s">
        <v>44</v>
      </c>
      <c r="G91" s="39">
        <v>1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45</v>
      </c>
      <c r="B92" s="42"/>
      <c r="C92" s="43"/>
      <c r="D92" s="43"/>
      <c r="E92" s="37" t="s">
        <v>210</v>
      </c>
      <c r="F92" s="43"/>
      <c r="G92" s="43"/>
      <c r="H92" s="43"/>
      <c r="I92" s="43"/>
      <c r="J92" s="44"/>
    </row>
    <row r="93" ht="30">
      <c r="A93" s="35" t="s">
        <v>47</v>
      </c>
      <c r="B93" s="42"/>
      <c r="C93" s="43"/>
      <c r="D93" s="43"/>
      <c r="E93" s="45" t="s">
        <v>48</v>
      </c>
      <c r="F93" s="43"/>
      <c r="G93" s="43"/>
      <c r="H93" s="43"/>
      <c r="I93" s="43"/>
      <c r="J93" s="44"/>
    </row>
    <row r="94">
      <c r="A94" s="35" t="s">
        <v>40</v>
      </c>
      <c r="B94" s="35">
        <v>28</v>
      </c>
      <c r="C94" s="36" t="s">
        <v>211</v>
      </c>
      <c r="D94" s="35" t="s">
        <v>53</v>
      </c>
      <c r="E94" s="37" t="s">
        <v>212</v>
      </c>
      <c r="F94" s="38" t="s">
        <v>132</v>
      </c>
      <c r="G94" s="39">
        <v>4.4169999999999998</v>
      </c>
      <c r="H94" s="40">
        <v>0</v>
      </c>
      <c r="I94" s="40">
        <f>ROUND(G94*H94,P4)</f>
        <v>0</v>
      </c>
      <c r="J94" s="38" t="s">
        <v>60</v>
      </c>
      <c r="O94" s="41">
        <f>I94*0.21</f>
        <v>0</v>
      </c>
      <c r="P94">
        <v>3</v>
      </c>
    </row>
    <row r="95">
      <c r="A95" s="35" t="s">
        <v>45</v>
      </c>
      <c r="B95" s="42"/>
      <c r="C95" s="43"/>
      <c r="D95" s="43"/>
      <c r="E95" s="37" t="s">
        <v>213</v>
      </c>
      <c r="F95" s="43"/>
      <c r="G95" s="43"/>
      <c r="H95" s="43"/>
      <c r="I95" s="43"/>
      <c r="J95" s="44"/>
    </row>
    <row r="96" ht="30">
      <c r="A96" s="35" t="s">
        <v>47</v>
      </c>
      <c r="B96" s="42"/>
      <c r="C96" s="43"/>
      <c r="D96" s="43"/>
      <c r="E96" s="45" t="s">
        <v>214</v>
      </c>
      <c r="F96" s="43"/>
      <c r="G96" s="43"/>
      <c r="H96" s="43"/>
      <c r="I96" s="43"/>
      <c r="J96" s="44"/>
    </row>
    <row r="97">
      <c r="A97" s="35" t="s">
        <v>40</v>
      </c>
      <c r="B97" s="35">
        <v>29</v>
      </c>
      <c r="C97" s="36" t="s">
        <v>215</v>
      </c>
      <c r="D97" s="35" t="s">
        <v>53</v>
      </c>
      <c r="E97" s="37" t="s">
        <v>216</v>
      </c>
      <c r="F97" s="38" t="s">
        <v>132</v>
      </c>
      <c r="G97" s="39">
        <v>0.83199999999999996</v>
      </c>
      <c r="H97" s="40">
        <v>0</v>
      </c>
      <c r="I97" s="40">
        <f>ROUND(G97*H97,P4)</f>
        <v>0</v>
      </c>
      <c r="J97" s="38" t="s">
        <v>60</v>
      </c>
      <c r="O97" s="41">
        <f>I97*0.21</f>
        <v>0</v>
      </c>
      <c r="P97">
        <v>3</v>
      </c>
    </row>
    <row r="98">
      <c r="A98" s="35" t="s">
        <v>45</v>
      </c>
      <c r="B98" s="42"/>
      <c r="C98" s="43"/>
      <c r="D98" s="43"/>
      <c r="E98" s="46" t="s">
        <v>53</v>
      </c>
      <c r="F98" s="43"/>
      <c r="G98" s="43"/>
      <c r="H98" s="43"/>
      <c r="I98" s="43"/>
      <c r="J98" s="44"/>
    </row>
    <row r="99" ht="75">
      <c r="A99" s="35" t="s">
        <v>47</v>
      </c>
      <c r="B99" s="42"/>
      <c r="C99" s="43"/>
      <c r="D99" s="43"/>
      <c r="E99" s="45" t="s">
        <v>217</v>
      </c>
      <c r="F99" s="43"/>
      <c r="G99" s="43"/>
      <c r="H99" s="43"/>
      <c r="I99" s="43"/>
      <c r="J99" s="44"/>
    </row>
    <row r="100">
      <c r="A100" s="35" t="s">
        <v>40</v>
      </c>
      <c r="B100" s="35">
        <v>30</v>
      </c>
      <c r="C100" s="36" t="s">
        <v>218</v>
      </c>
      <c r="D100" s="35" t="s">
        <v>53</v>
      </c>
      <c r="E100" s="37" t="s">
        <v>219</v>
      </c>
      <c r="F100" s="38" t="s">
        <v>132</v>
      </c>
      <c r="G100" s="39">
        <v>1.3100000000000001</v>
      </c>
      <c r="H100" s="40">
        <v>0</v>
      </c>
      <c r="I100" s="40">
        <f>ROUND(G100*H100,P4)</f>
        <v>0</v>
      </c>
      <c r="J100" s="38" t="s">
        <v>60</v>
      </c>
      <c r="O100" s="41">
        <f>I100*0.21</f>
        <v>0</v>
      </c>
      <c r="P100">
        <v>3</v>
      </c>
    </row>
    <row r="101" ht="30">
      <c r="A101" s="35" t="s">
        <v>45</v>
      </c>
      <c r="B101" s="42"/>
      <c r="C101" s="43"/>
      <c r="D101" s="43"/>
      <c r="E101" s="37" t="s">
        <v>220</v>
      </c>
      <c r="F101" s="43"/>
      <c r="G101" s="43"/>
      <c r="H101" s="43"/>
      <c r="I101" s="43"/>
      <c r="J101" s="44"/>
    </row>
    <row r="102" ht="45">
      <c r="A102" s="35" t="s">
        <v>47</v>
      </c>
      <c r="B102" s="42"/>
      <c r="C102" s="43"/>
      <c r="D102" s="43"/>
      <c r="E102" s="45" t="s">
        <v>221</v>
      </c>
      <c r="F102" s="43"/>
      <c r="G102" s="43"/>
      <c r="H102" s="43"/>
      <c r="I102" s="43"/>
      <c r="J102" s="44"/>
    </row>
    <row r="103">
      <c r="A103" s="29" t="s">
        <v>37</v>
      </c>
      <c r="B103" s="30"/>
      <c r="C103" s="31" t="s">
        <v>222</v>
      </c>
      <c r="D103" s="32"/>
      <c r="E103" s="29" t="s">
        <v>223</v>
      </c>
      <c r="F103" s="32"/>
      <c r="G103" s="32"/>
      <c r="H103" s="32"/>
      <c r="I103" s="33">
        <f>SUMIFS(I104:I127,A104:A127,"P")</f>
        <v>0</v>
      </c>
      <c r="J103" s="34"/>
    </row>
    <row r="104" ht="30">
      <c r="A104" s="35" t="s">
        <v>40</v>
      </c>
      <c r="B104" s="35">
        <v>31</v>
      </c>
      <c r="C104" s="36" t="s">
        <v>224</v>
      </c>
      <c r="D104" s="35" t="s">
        <v>53</v>
      </c>
      <c r="E104" s="37" t="s">
        <v>225</v>
      </c>
      <c r="F104" s="38" t="s">
        <v>173</v>
      </c>
      <c r="G104" s="39">
        <v>13.919</v>
      </c>
      <c r="H104" s="40">
        <v>0</v>
      </c>
      <c r="I104" s="40">
        <f>ROUND(G104*H104,P4)</f>
        <v>0</v>
      </c>
      <c r="J104" s="38" t="s">
        <v>60</v>
      </c>
      <c r="O104" s="41">
        <f>I104*0.21</f>
        <v>0</v>
      </c>
      <c r="P104">
        <v>3</v>
      </c>
    </row>
    <row r="105">
      <c r="A105" s="35" t="s">
        <v>45</v>
      </c>
      <c r="B105" s="42"/>
      <c r="C105" s="43"/>
      <c r="D105" s="43"/>
      <c r="E105" s="46" t="s">
        <v>53</v>
      </c>
      <c r="F105" s="43"/>
      <c r="G105" s="43"/>
      <c r="H105" s="43"/>
      <c r="I105" s="43"/>
      <c r="J105" s="44"/>
    </row>
    <row r="106" ht="30">
      <c r="A106" s="35" t="s">
        <v>47</v>
      </c>
      <c r="B106" s="42"/>
      <c r="C106" s="43"/>
      <c r="D106" s="43"/>
      <c r="E106" s="45" t="s">
        <v>226</v>
      </c>
      <c r="F106" s="43"/>
      <c r="G106" s="43"/>
      <c r="H106" s="43"/>
      <c r="I106" s="43"/>
      <c r="J106" s="44"/>
    </row>
    <row r="107">
      <c r="A107" s="35" t="s">
        <v>40</v>
      </c>
      <c r="B107" s="35">
        <v>32</v>
      </c>
      <c r="C107" s="36" t="s">
        <v>227</v>
      </c>
      <c r="D107" s="35" t="s">
        <v>53</v>
      </c>
      <c r="E107" s="37" t="s">
        <v>228</v>
      </c>
      <c r="F107" s="38" t="s">
        <v>173</v>
      </c>
      <c r="G107" s="39">
        <v>13.073</v>
      </c>
      <c r="H107" s="40">
        <v>0</v>
      </c>
      <c r="I107" s="40">
        <f>ROUND(G107*H107,P4)</f>
        <v>0</v>
      </c>
      <c r="J107" s="38" t="s">
        <v>60</v>
      </c>
      <c r="O107" s="41">
        <f>I107*0.21</f>
        <v>0</v>
      </c>
      <c r="P107">
        <v>3</v>
      </c>
    </row>
    <row r="108">
      <c r="A108" s="35" t="s">
        <v>45</v>
      </c>
      <c r="B108" s="42"/>
      <c r="C108" s="43"/>
      <c r="D108" s="43"/>
      <c r="E108" s="46" t="s">
        <v>53</v>
      </c>
      <c r="F108" s="43"/>
      <c r="G108" s="43"/>
      <c r="H108" s="43"/>
      <c r="I108" s="43"/>
      <c r="J108" s="44"/>
    </row>
    <row r="109" ht="30">
      <c r="A109" s="35" t="s">
        <v>47</v>
      </c>
      <c r="B109" s="42"/>
      <c r="C109" s="43"/>
      <c r="D109" s="43"/>
      <c r="E109" s="45" t="s">
        <v>229</v>
      </c>
      <c r="F109" s="43"/>
      <c r="G109" s="43"/>
      <c r="H109" s="43"/>
      <c r="I109" s="43"/>
      <c r="J109" s="44"/>
    </row>
    <row r="110">
      <c r="A110" s="35" t="s">
        <v>40</v>
      </c>
      <c r="B110" s="35">
        <v>33</v>
      </c>
      <c r="C110" s="36" t="s">
        <v>230</v>
      </c>
      <c r="D110" s="35" t="s">
        <v>53</v>
      </c>
      <c r="E110" s="37" t="s">
        <v>231</v>
      </c>
      <c r="F110" s="38" t="s">
        <v>173</v>
      </c>
      <c r="G110" s="39">
        <v>60.348999999999997</v>
      </c>
      <c r="H110" s="40">
        <v>0</v>
      </c>
      <c r="I110" s="40">
        <f>ROUND(G110*H110,P4)</f>
        <v>0</v>
      </c>
      <c r="J110" s="38" t="s">
        <v>60</v>
      </c>
      <c r="O110" s="41">
        <f>I110*0.21</f>
        <v>0</v>
      </c>
      <c r="P110">
        <v>3</v>
      </c>
    </row>
    <row r="111">
      <c r="A111" s="35" t="s">
        <v>45</v>
      </c>
      <c r="B111" s="42"/>
      <c r="C111" s="43"/>
      <c r="D111" s="43"/>
      <c r="E111" s="46" t="s">
        <v>53</v>
      </c>
      <c r="F111" s="43"/>
      <c r="G111" s="43"/>
      <c r="H111" s="43"/>
      <c r="I111" s="43"/>
      <c r="J111" s="44"/>
    </row>
    <row r="112" ht="60">
      <c r="A112" s="35" t="s">
        <v>47</v>
      </c>
      <c r="B112" s="42"/>
      <c r="C112" s="43"/>
      <c r="D112" s="43"/>
      <c r="E112" s="45" t="s">
        <v>232</v>
      </c>
      <c r="F112" s="43"/>
      <c r="G112" s="43"/>
      <c r="H112" s="43"/>
      <c r="I112" s="43"/>
      <c r="J112" s="44"/>
    </row>
    <row r="113">
      <c r="A113" s="35" t="s">
        <v>40</v>
      </c>
      <c r="B113" s="35">
        <v>34</v>
      </c>
      <c r="C113" s="36" t="s">
        <v>233</v>
      </c>
      <c r="D113" s="35" t="s">
        <v>53</v>
      </c>
      <c r="E113" s="37" t="s">
        <v>234</v>
      </c>
      <c r="F113" s="38" t="s">
        <v>173</v>
      </c>
      <c r="G113" s="39">
        <v>39.835999999999999</v>
      </c>
      <c r="H113" s="40">
        <v>0</v>
      </c>
      <c r="I113" s="40">
        <f>ROUND(G113*H113,P4)</f>
        <v>0</v>
      </c>
      <c r="J113" s="38" t="s">
        <v>60</v>
      </c>
      <c r="O113" s="41">
        <f>I113*0.21</f>
        <v>0</v>
      </c>
      <c r="P113">
        <v>3</v>
      </c>
    </row>
    <row r="114">
      <c r="A114" s="35" t="s">
        <v>45</v>
      </c>
      <c r="B114" s="42"/>
      <c r="C114" s="43"/>
      <c r="D114" s="43"/>
      <c r="E114" s="46" t="s">
        <v>53</v>
      </c>
      <c r="F114" s="43"/>
      <c r="G114" s="43"/>
      <c r="H114" s="43"/>
      <c r="I114" s="43"/>
      <c r="J114" s="44"/>
    </row>
    <row r="115" ht="45">
      <c r="A115" s="35" t="s">
        <v>47</v>
      </c>
      <c r="B115" s="42"/>
      <c r="C115" s="43"/>
      <c r="D115" s="43"/>
      <c r="E115" s="45" t="s">
        <v>235</v>
      </c>
      <c r="F115" s="43"/>
      <c r="G115" s="43"/>
      <c r="H115" s="43"/>
      <c r="I115" s="43"/>
      <c r="J115" s="44"/>
    </row>
    <row r="116">
      <c r="A116" s="35" t="s">
        <v>40</v>
      </c>
      <c r="B116" s="35">
        <v>35</v>
      </c>
      <c r="C116" s="36" t="s">
        <v>236</v>
      </c>
      <c r="D116" s="35" t="s">
        <v>53</v>
      </c>
      <c r="E116" s="37" t="s">
        <v>237</v>
      </c>
      <c r="F116" s="38" t="s">
        <v>173</v>
      </c>
      <c r="G116" s="39">
        <v>20.513000000000002</v>
      </c>
      <c r="H116" s="40">
        <v>0</v>
      </c>
      <c r="I116" s="40">
        <f>ROUND(G116*H116,P4)</f>
        <v>0</v>
      </c>
      <c r="J116" s="38" t="s">
        <v>60</v>
      </c>
      <c r="O116" s="41">
        <f>I116*0.21</f>
        <v>0</v>
      </c>
      <c r="P116">
        <v>3</v>
      </c>
    </row>
    <row r="117">
      <c r="A117" s="35" t="s">
        <v>45</v>
      </c>
      <c r="B117" s="42"/>
      <c r="C117" s="43"/>
      <c r="D117" s="43"/>
      <c r="E117" s="46" t="s">
        <v>53</v>
      </c>
      <c r="F117" s="43"/>
      <c r="G117" s="43"/>
      <c r="H117" s="43"/>
      <c r="I117" s="43"/>
      <c r="J117" s="44"/>
    </row>
    <row r="118" ht="30">
      <c r="A118" s="35" t="s">
        <v>47</v>
      </c>
      <c r="B118" s="42"/>
      <c r="C118" s="43"/>
      <c r="D118" s="43"/>
      <c r="E118" s="45" t="s">
        <v>238</v>
      </c>
      <c r="F118" s="43"/>
      <c r="G118" s="43"/>
      <c r="H118" s="43"/>
      <c r="I118" s="43"/>
      <c r="J118" s="44"/>
    </row>
    <row r="119" ht="30">
      <c r="A119" s="35" t="s">
        <v>40</v>
      </c>
      <c r="B119" s="35">
        <v>36</v>
      </c>
      <c r="C119" s="36" t="s">
        <v>239</v>
      </c>
      <c r="D119" s="35" t="s">
        <v>53</v>
      </c>
      <c r="E119" s="37" t="s">
        <v>240</v>
      </c>
      <c r="F119" s="38" t="s">
        <v>173</v>
      </c>
      <c r="G119" s="39">
        <v>14.483000000000001</v>
      </c>
      <c r="H119" s="40">
        <v>0</v>
      </c>
      <c r="I119" s="40">
        <f>ROUND(G119*H119,P4)</f>
        <v>0</v>
      </c>
      <c r="J119" s="38" t="s">
        <v>60</v>
      </c>
      <c r="O119" s="41">
        <f>I119*0.21</f>
        <v>0</v>
      </c>
      <c r="P119">
        <v>3</v>
      </c>
    </row>
    <row r="120">
      <c r="A120" s="35" t="s">
        <v>45</v>
      </c>
      <c r="B120" s="42"/>
      <c r="C120" s="43"/>
      <c r="D120" s="43"/>
      <c r="E120" s="46" t="s">
        <v>53</v>
      </c>
      <c r="F120" s="43"/>
      <c r="G120" s="43"/>
      <c r="H120" s="43"/>
      <c r="I120" s="43"/>
      <c r="J120" s="44"/>
    </row>
    <row r="121" ht="30">
      <c r="A121" s="35" t="s">
        <v>47</v>
      </c>
      <c r="B121" s="42"/>
      <c r="C121" s="43"/>
      <c r="D121" s="43"/>
      <c r="E121" s="45" t="s">
        <v>241</v>
      </c>
      <c r="F121" s="43"/>
      <c r="G121" s="43"/>
      <c r="H121" s="43"/>
      <c r="I121" s="43"/>
      <c r="J121" s="44"/>
    </row>
    <row r="122">
      <c r="A122" s="35" t="s">
        <v>40</v>
      </c>
      <c r="B122" s="35">
        <v>37</v>
      </c>
      <c r="C122" s="36" t="s">
        <v>242</v>
      </c>
      <c r="D122" s="35" t="s">
        <v>53</v>
      </c>
      <c r="E122" s="37" t="s">
        <v>243</v>
      </c>
      <c r="F122" s="38" t="s">
        <v>173</v>
      </c>
      <c r="G122" s="39">
        <v>13.688000000000001</v>
      </c>
      <c r="H122" s="40">
        <v>0</v>
      </c>
      <c r="I122" s="40">
        <f>ROUND(G122*H122,P4)</f>
        <v>0</v>
      </c>
      <c r="J122" s="38" t="s">
        <v>60</v>
      </c>
      <c r="O122" s="41">
        <f>I122*0.21</f>
        <v>0</v>
      </c>
      <c r="P122">
        <v>3</v>
      </c>
    </row>
    <row r="123">
      <c r="A123" s="35" t="s">
        <v>45</v>
      </c>
      <c r="B123" s="42"/>
      <c r="C123" s="43"/>
      <c r="D123" s="43"/>
      <c r="E123" s="46" t="s">
        <v>53</v>
      </c>
      <c r="F123" s="43"/>
      <c r="G123" s="43"/>
      <c r="H123" s="43"/>
      <c r="I123" s="43"/>
      <c r="J123" s="44"/>
    </row>
    <row r="124" ht="30">
      <c r="A124" s="35" t="s">
        <v>47</v>
      </c>
      <c r="B124" s="42"/>
      <c r="C124" s="43"/>
      <c r="D124" s="43"/>
      <c r="E124" s="45" t="s">
        <v>244</v>
      </c>
      <c r="F124" s="43"/>
      <c r="G124" s="43"/>
      <c r="H124" s="43"/>
      <c r="I124" s="43"/>
      <c r="J124" s="44"/>
    </row>
    <row r="125">
      <c r="A125" s="35" t="s">
        <v>40</v>
      </c>
      <c r="B125" s="35">
        <v>38</v>
      </c>
      <c r="C125" s="36" t="s">
        <v>245</v>
      </c>
      <c r="D125" s="35" t="s">
        <v>53</v>
      </c>
      <c r="E125" s="37" t="s">
        <v>246</v>
      </c>
      <c r="F125" s="38" t="s">
        <v>173</v>
      </c>
      <c r="G125" s="39">
        <v>8.7289999999999992</v>
      </c>
      <c r="H125" s="40">
        <v>0</v>
      </c>
      <c r="I125" s="40">
        <f>ROUND(G125*H125,P4)</f>
        <v>0</v>
      </c>
      <c r="J125" s="38" t="s">
        <v>60</v>
      </c>
      <c r="O125" s="41">
        <f>I125*0.21</f>
        <v>0</v>
      </c>
      <c r="P125">
        <v>3</v>
      </c>
    </row>
    <row r="126" ht="45">
      <c r="A126" s="35" t="s">
        <v>45</v>
      </c>
      <c r="B126" s="42"/>
      <c r="C126" s="43"/>
      <c r="D126" s="43"/>
      <c r="E126" s="37" t="s">
        <v>247</v>
      </c>
      <c r="F126" s="43"/>
      <c r="G126" s="43"/>
      <c r="H126" s="43"/>
      <c r="I126" s="43"/>
      <c r="J126" s="44"/>
    </row>
    <row r="127" ht="45">
      <c r="A127" s="35" t="s">
        <v>47</v>
      </c>
      <c r="B127" s="42"/>
      <c r="C127" s="43"/>
      <c r="D127" s="43"/>
      <c r="E127" s="45" t="s">
        <v>248</v>
      </c>
      <c r="F127" s="43"/>
      <c r="G127" s="43"/>
      <c r="H127" s="43"/>
      <c r="I127" s="43"/>
      <c r="J127" s="44"/>
    </row>
    <row r="128">
      <c r="A128" s="29" t="s">
        <v>37</v>
      </c>
      <c r="B128" s="30"/>
      <c r="C128" s="31" t="s">
        <v>249</v>
      </c>
      <c r="D128" s="32"/>
      <c r="E128" s="29" t="s">
        <v>250</v>
      </c>
      <c r="F128" s="32"/>
      <c r="G128" s="32"/>
      <c r="H128" s="32"/>
      <c r="I128" s="33">
        <f>SUMIFS(I129:I134,A129:A134,"P")</f>
        <v>0</v>
      </c>
      <c r="J128" s="34"/>
    </row>
    <row r="129">
      <c r="A129" s="35" t="s">
        <v>40</v>
      </c>
      <c r="B129" s="35">
        <v>39</v>
      </c>
      <c r="C129" s="36" t="s">
        <v>251</v>
      </c>
      <c r="D129" s="35" t="s">
        <v>53</v>
      </c>
      <c r="E129" s="37" t="s">
        <v>252</v>
      </c>
      <c r="F129" s="38" t="s">
        <v>173</v>
      </c>
      <c r="G129" s="39">
        <v>5.3680000000000003</v>
      </c>
      <c r="H129" s="40">
        <v>0</v>
      </c>
      <c r="I129" s="40">
        <f>ROUND(G129*H129,P4)</f>
        <v>0</v>
      </c>
      <c r="J129" s="38" t="s">
        <v>60</v>
      </c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46" t="s">
        <v>53</v>
      </c>
      <c r="F130" s="43"/>
      <c r="G130" s="43"/>
      <c r="H130" s="43"/>
      <c r="I130" s="43"/>
      <c r="J130" s="44"/>
    </row>
    <row r="131" ht="30">
      <c r="A131" s="35" t="s">
        <v>47</v>
      </c>
      <c r="B131" s="42"/>
      <c r="C131" s="43"/>
      <c r="D131" s="43"/>
      <c r="E131" s="45" t="s">
        <v>253</v>
      </c>
      <c r="F131" s="43"/>
      <c r="G131" s="43"/>
      <c r="H131" s="43"/>
      <c r="I131" s="43"/>
      <c r="J131" s="44"/>
    </row>
    <row r="132">
      <c r="A132" s="35" t="s">
        <v>40</v>
      </c>
      <c r="B132" s="35">
        <v>40</v>
      </c>
      <c r="C132" s="36" t="s">
        <v>254</v>
      </c>
      <c r="D132" s="35" t="s">
        <v>53</v>
      </c>
      <c r="E132" s="37" t="s">
        <v>255</v>
      </c>
      <c r="F132" s="38" t="s">
        <v>71</v>
      </c>
      <c r="G132" s="39">
        <v>1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45</v>
      </c>
      <c r="B133" s="42"/>
      <c r="C133" s="43"/>
      <c r="D133" s="43"/>
      <c r="E133" s="46"/>
      <c r="F133" s="43"/>
      <c r="G133" s="43"/>
      <c r="H133" s="43"/>
      <c r="I133" s="43"/>
      <c r="J133" s="44"/>
    </row>
    <row r="134" ht="30">
      <c r="A134" s="35" t="s">
        <v>47</v>
      </c>
      <c r="B134" s="42"/>
      <c r="C134" s="43"/>
      <c r="D134" s="43"/>
      <c r="E134" s="45" t="s">
        <v>48</v>
      </c>
      <c r="F134" s="43"/>
      <c r="G134" s="43"/>
      <c r="H134" s="43"/>
      <c r="I134" s="43"/>
      <c r="J134" s="44"/>
    </row>
    <row r="135">
      <c r="A135" s="29" t="s">
        <v>37</v>
      </c>
      <c r="B135" s="30"/>
      <c r="C135" s="31" t="s">
        <v>256</v>
      </c>
      <c r="D135" s="32"/>
      <c r="E135" s="29" t="s">
        <v>257</v>
      </c>
      <c r="F135" s="32"/>
      <c r="G135" s="32"/>
      <c r="H135" s="32"/>
      <c r="I135" s="33">
        <f>SUMIFS(I136:I156,A136:A156,"P")</f>
        <v>0</v>
      </c>
      <c r="J135" s="34"/>
    </row>
    <row r="136" ht="30">
      <c r="A136" s="35" t="s">
        <v>40</v>
      </c>
      <c r="B136" s="35">
        <v>41</v>
      </c>
      <c r="C136" s="36" t="s">
        <v>258</v>
      </c>
      <c r="D136" s="35" t="s">
        <v>53</v>
      </c>
      <c r="E136" s="37" t="s">
        <v>259</v>
      </c>
      <c r="F136" s="38" t="s">
        <v>173</v>
      </c>
      <c r="G136" s="39">
        <v>27.864000000000001</v>
      </c>
      <c r="H136" s="40">
        <v>0</v>
      </c>
      <c r="I136" s="40">
        <f>ROUND(G136*H136,P4)</f>
        <v>0</v>
      </c>
      <c r="J136" s="38" t="s">
        <v>60</v>
      </c>
      <c r="O136" s="41">
        <f>I136*0.21</f>
        <v>0</v>
      </c>
      <c r="P136">
        <v>3</v>
      </c>
    </row>
    <row r="137">
      <c r="A137" s="35" t="s">
        <v>45</v>
      </c>
      <c r="B137" s="42"/>
      <c r="C137" s="43"/>
      <c r="D137" s="43"/>
      <c r="E137" s="46" t="s">
        <v>53</v>
      </c>
      <c r="F137" s="43"/>
      <c r="G137" s="43"/>
      <c r="H137" s="43"/>
      <c r="I137" s="43"/>
      <c r="J137" s="44"/>
    </row>
    <row r="138" ht="45">
      <c r="A138" s="35" t="s">
        <v>47</v>
      </c>
      <c r="B138" s="42"/>
      <c r="C138" s="43"/>
      <c r="D138" s="43"/>
      <c r="E138" s="45" t="s">
        <v>260</v>
      </c>
      <c r="F138" s="43"/>
      <c r="G138" s="43"/>
      <c r="H138" s="43"/>
      <c r="I138" s="43"/>
      <c r="J138" s="44"/>
    </row>
    <row r="139">
      <c r="A139" s="35" t="s">
        <v>40</v>
      </c>
      <c r="B139" s="35">
        <v>42</v>
      </c>
      <c r="C139" s="36" t="s">
        <v>261</v>
      </c>
      <c r="D139" s="35" t="s">
        <v>53</v>
      </c>
      <c r="E139" s="37" t="s">
        <v>262</v>
      </c>
      <c r="F139" s="38" t="s">
        <v>173</v>
      </c>
      <c r="G139" s="39">
        <v>7.5640000000000001</v>
      </c>
      <c r="H139" s="40">
        <v>0</v>
      </c>
      <c r="I139" s="40">
        <f>ROUND(G139*H139,P4)</f>
        <v>0</v>
      </c>
      <c r="J139" s="38" t="s">
        <v>60</v>
      </c>
      <c r="O139" s="41">
        <f>I139*0.21</f>
        <v>0</v>
      </c>
      <c r="P139">
        <v>3</v>
      </c>
    </row>
    <row r="140">
      <c r="A140" s="35" t="s">
        <v>45</v>
      </c>
      <c r="B140" s="42"/>
      <c r="C140" s="43"/>
      <c r="D140" s="43"/>
      <c r="E140" s="37" t="s">
        <v>263</v>
      </c>
      <c r="F140" s="43"/>
      <c r="G140" s="43"/>
      <c r="H140" s="43"/>
      <c r="I140" s="43"/>
      <c r="J140" s="44"/>
    </row>
    <row r="141" ht="45">
      <c r="A141" s="35" t="s">
        <v>47</v>
      </c>
      <c r="B141" s="42"/>
      <c r="C141" s="43"/>
      <c r="D141" s="43"/>
      <c r="E141" s="45" t="s">
        <v>264</v>
      </c>
      <c r="F141" s="43"/>
      <c r="G141" s="43"/>
      <c r="H141" s="43"/>
      <c r="I141" s="43"/>
      <c r="J141" s="44"/>
    </row>
    <row r="142">
      <c r="A142" s="35" t="s">
        <v>40</v>
      </c>
      <c r="B142" s="35">
        <v>43</v>
      </c>
      <c r="C142" s="36" t="s">
        <v>265</v>
      </c>
      <c r="D142" s="35" t="s">
        <v>53</v>
      </c>
      <c r="E142" s="37" t="s">
        <v>266</v>
      </c>
      <c r="F142" s="38" t="s">
        <v>173</v>
      </c>
      <c r="G142" s="39">
        <v>24.300000000000001</v>
      </c>
      <c r="H142" s="40">
        <v>0</v>
      </c>
      <c r="I142" s="40">
        <f>ROUND(G142*H142,P4)</f>
        <v>0</v>
      </c>
      <c r="J142" s="38" t="s">
        <v>60</v>
      </c>
      <c r="O142" s="41">
        <f>I142*0.21</f>
        <v>0</v>
      </c>
      <c r="P142">
        <v>3</v>
      </c>
    </row>
    <row r="143">
      <c r="A143" s="35" t="s">
        <v>45</v>
      </c>
      <c r="B143" s="42"/>
      <c r="C143" s="43"/>
      <c r="D143" s="43"/>
      <c r="E143" s="37" t="s">
        <v>267</v>
      </c>
      <c r="F143" s="43"/>
      <c r="G143" s="43"/>
      <c r="H143" s="43"/>
      <c r="I143" s="43"/>
      <c r="J143" s="44"/>
    </row>
    <row r="144" ht="30">
      <c r="A144" s="35" t="s">
        <v>47</v>
      </c>
      <c r="B144" s="42"/>
      <c r="C144" s="43"/>
      <c r="D144" s="43"/>
      <c r="E144" s="45" t="s">
        <v>268</v>
      </c>
      <c r="F144" s="43"/>
      <c r="G144" s="43"/>
      <c r="H144" s="43"/>
      <c r="I144" s="43"/>
      <c r="J144" s="44"/>
    </row>
    <row r="145">
      <c r="A145" s="35" t="s">
        <v>40</v>
      </c>
      <c r="B145" s="35">
        <v>44</v>
      </c>
      <c r="C145" s="36" t="s">
        <v>269</v>
      </c>
      <c r="D145" s="35" t="s">
        <v>53</v>
      </c>
      <c r="E145" s="37" t="s">
        <v>270</v>
      </c>
      <c r="F145" s="38" t="s">
        <v>173</v>
      </c>
      <c r="G145" s="39">
        <v>9.6999999999999993</v>
      </c>
      <c r="H145" s="40">
        <v>0</v>
      </c>
      <c r="I145" s="40">
        <f>ROUND(G145*H145,P4)</f>
        <v>0</v>
      </c>
      <c r="J145" s="38" t="s">
        <v>60</v>
      </c>
      <c r="O145" s="41">
        <f>I145*0.21</f>
        <v>0</v>
      </c>
      <c r="P145">
        <v>3</v>
      </c>
    </row>
    <row r="146" ht="30">
      <c r="A146" s="35" t="s">
        <v>45</v>
      </c>
      <c r="B146" s="42"/>
      <c r="C146" s="43"/>
      <c r="D146" s="43"/>
      <c r="E146" s="37" t="s">
        <v>271</v>
      </c>
      <c r="F146" s="43"/>
      <c r="G146" s="43"/>
      <c r="H146" s="43"/>
      <c r="I146" s="43"/>
      <c r="J146" s="44"/>
    </row>
    <row r="147" ht="30">
      <c r="A147" s="35" t="s">
        <v>47</v>
      </c>
      <c r="B147" s="42"/>
      <c r="C147" s="43"/>
      <c r="D147" s="43"/>
      <c r="E147" s="45" t="s">
        <v>272</v>
      </c>
      <c r="F147" s="43"/>
      <c r="G147" s="43"/>
      <c r="H147" s="43"/>
      <c r="I147" s="43"/>
      <c r="J147" s="44"/>
    </row>
    <row r="148">
      <c r="A148" s="35" t="s">
        <v>40</v>
      </c>
      <c r="B148" s="35">
        <v>45</v>
      </c>
      <c r="C148" s="36" t="s">
        <v>273</v>
      </c>
      <c r="D148" s="35" t="s">
        <v>53</v>
      </c>
      <c r="E148" s="37" t="s">
        <v>274</v>
      </c>
      <c r="F148" s="38" t="s">
        <v>173</v>
      </c>
      <c r="G148" s="39">
        <v>14.94</v>
      </c>
      <c r="H148" s="40">
        <v>0</v>
      </c>
      <c r="I148" s="40">
        <f>ROUND(G148*H148,P4)</f>
        <v>0</v>
      </c>
      <c r="J148" s="38" t="s">
        <v>60</v>
      </c>
      <c r="O148" s="41">
        <f>I148*0.21</f>
        <v>0</v>
      </c>
      <c r="P148">
        <v>3</v>
      </c>
    </row>
    <row r="149" ht="30">
      <c r="A149" s="35" t="s">
        <v>45</v>
      </c>
      <c r="B149" s="42"/>
      <c r="C149" s="43"/>
      <c r="D149" s="43"/>
      <c r="E149" s="37" t="s">
        <v>271</v>
      </c>
      <c r="F149" s="43"/>
      <c r="G149" s="43"/>
      <c r="H149" s="43"/>
      <c r="I149" s="43"/>
      <c r="J149" s="44"/>
    </row>
    <row r="150" ht="30">
      <c r="A150" s="35" t="s">
        <v>47</v>
      </c>
      <c r="B150" s="42"/>
      <c r="C150" s="43"/>
      <c r="D150" s="43"/>
      <c r="E150" s="45" t="s">
        <v>275</v>
      </c>
      <c r="F150" s="43"/>
      <c r="G150" s="43"/>
      <c r="H150" s="43"/>
      <c r="I150" s="43"/>
      <c r="J150" s="44"/>
    </row>
    <row r="151">
      <c r="A151" s="35" t="s">
        <v>40</v>
      </c>
      <c r="B151" s="35">
        <v>46</v>
      </c>
      <c r="C151" s="36" t="s">
        <v>276</v>
      </c>
      <c r="D151" s="35" t="s">
        <v>53</v>
      </c>
      <c r="E151" s="37" t="s">
        <v>277</v>
      </c>
      <c r="F151" s="38" t="s">
        <v>173</v>
      </c>
      <c r="G151" s="39">
        <v>1.2689999999999999</v>
      </c>
      <c r="H151" s="40">
        <v>0</v>
      </c>
      <c r="I151" s="40">
        <f>ROUND(G151*H151,P4)</f>
        <v>0</v>
      </c>
      <c r="J151" s="38" t="s">
        <v>60</v>
      </c>
      <c r="O151" s="41">
        <f>I151*0.21</f>
        <v>0</v>
      </c>
      <c r="P151">
        <v>3</v>
      </c>
    </row>
    <row r="152">
      <c r="A152" s="35" t="s">
        <v>45</v>
      </c>
      <c r="B152" s="42"/>
      <c r="C152" s="43"/>
      <c r="D152" s="43"/>
      <c r="E152" s="46" t="s">
        <v>53</v>
      </c>
      <c r="F152" s="43"/>
      <c r="G152" s="43"/>
      <c r="H152" s="43"/>
      <c r="I152" s="43"/>
      <c r="J152" s="44"/>
    </row>
    <row r="153">
      <c r="A153" s="35" t="s">
        <v>47</v>
      </c>
      <c r="B153" s="42"/>
      <c r="C153" s="43"/>
      <c r="D153" s="43"/>
      <c r="E153" s="45" t="s">
        <v>278</v>
      </c>
      <c r="F153" s="43"/>
      <c r="G153" s="43"/>
      <c r="H153" s="43"/>
      <c r="I153" s="43"/>
      <c r="J153" s="44"/>
    </row>
    <row r="154">
      <c r="A154" s="35" t="s">
        <v>40</v>
      </c>
      <c r="B154" s="35">
        <v>47</v>
      </c>
      <c r="C154" s="36" t="s">
        <v>279</v>
      </c>
      <c r="D154" s="35" t="s">
        <v>53</v>
      </c>
      <c r="E154" s="37" t="s">
        <v>280</v>
      </c>
      <c r="F154" s="38" t="s">
        <v>173</v>
      </c>
      <c r="G154" s="39">
        <v>5.1900000000000004</v>
      </c>
      <c r="H154" s="40">
        <v>0</v>
      </c>
      <c r="I154" s="40">
        <f>ROUND(G154*H154,P4)</f>
        <v>0</v>
      </c>
      <c r="J154" s="38" t="s">
        <v>60</v>
      </c>
      <c r="O154" s="41">
        <f>I154*0.21</f>
        <v>0</v>
      </c>
      <c r="P154">
        <v>3</v>
      </c>
    </row>
    <row r="155">
      <c r="A155" s="35" t="s">
        <v>45</v>
      </c>
      <c r="B155" s="42"/>
      <c r="C155" s="43"/>
      <c r="D155" s="43"/>
      <c r="E155" s="37" t="s">
        <v>281</v>
      </c>
      <c r="F155" s="43"/>
      <c r="G155" s="43"/>
      <c r="H155" s="43"/>
      <c r="I155" s="43"/>
      <c r="J155" s="44"/>
    </row>
    <row r="156" ht="30">
      <c r="A156" s="35" t="s">
        <v>47</v>
      </c>
      <c r="B156" s="42"/>
      <c r="C156" s="43"/>
      <c r="D156" s="43"/>
      <c r="E156" s="45" t="s">
        <v>282</v>
      </c>
      <c r="F156" s="43"/>
      <c r="G156" s="43"/>
      <c r="H156" s="43"/>
      <c r="I156" s="43"/>
      <c r="J156" s="44"/>
    </row>
    <row r="157">
      <c r="A157" s="29" t="s">
        <v>37</v>
      </c>
      <c r="B157" s="30"/>
      <c r="C157" s="31" t="s">
        <v>97</v>
      </c>
      <c r="D157" s="32"/>
      <c r="E157" s="29" t="s">
        <v>98</v>
      </c>
      <c r="F157" s="32"/>
      <c r="G157" s="32"/>
      <c r="H157" s="32"/>
      <c r="I157" s="33">
        <f>SUMIFS(I158:I181,A158:A181,"P")</f>
        <v>0</v>
      </c>
      <c r="J157" s="34"/>
    </row>
    <row r="158" ht="30">
      <c r="A158" s="35" t="s">
        <v>40</v>
      </c>
      <c r="B158" s="35">
        <v>48</v>
      </c>
      <c r="C158" s="36" t="s">
        <v>283</v>
      </c>
      <c r="D158" s="35" t="s">
        <v>53</v>
      </c>
      <c r="E158" s="37" t="s">
        <v>284</v>
      </c>
      <c r="F158" s="38" t="s">
        <v>285</v>
      </c>
      <c r="G158" s="39">
        <v>3</v>
      </c>
      <c r="H158" s="40">
        <v>0</v>
      </c>
      <c r="I158" s="40">
        <f>ROUND(G158*H158,P4)</f>
        <v>0</v>
      </c>
      <c r="J158" s="38" t="s">
        <v>60</v>
      </c>
      <c r="O158" s="41">
        <f>I158*0.21</f>
        <v>0</v>
      </c>
      <c r="P158">
        <v>3</v>
      </c>
    </row>
    <row r="159" ht="30">
      <c r="A159" s="35" t="s">
        <v>45</v>
      </c>
      <c r="B159" s="42"/>
      <c r="C159" s="43"/>
      <c r="D159" s="43"/>
      <c r="E159" s="37" t="s">
        <v>286</v>
      </c>
      <c r="F159" s="43"/>
      <c r="G159" s="43"/>
      <c r="H159" s="43"/>
      <c r="I159" s="43"/>
      <c r="J159" s="44"/>
    </row>
    <row r="160" ht="30">
      <c r="A160" s="35" t="s">
        <v>47</v>
      </c>
      <c r="B160" s="42"/>
      <c r="C160" s="43"/>
      <c r="D160" s="43"/>
      <c r="E160" s="45" t="s">
        <v>287</v>
      </c>
      <c r="F160" s="43"/>
      <c r="G160" s="43"/>
      <c r="H160" s="43"/>
      <c r="I160" s="43"/>
      <c r="J160" s="44"/>
    </row>
    <row r="161">
      <c r="A161" s="35" t="s">
        <v>40</v>
      </c>
      <c r="B161" s="35">
        <v>49</v>
      </c>
      <c r="C161" s="36" t="s">
        <v>288</v>
      </c>
      <c r="D161" s="35" t="s">
        <v>53</v>
      </c>
      <c r="E161" s="37" t="s">
        <v>289</v>
      </c>
      <c r="F161" s="38" t="s">
        <v>285</v>
      </c>
      <c r="G161" s="39">
        <v>3</v>
      </c>
      <c r="H161" s="40">
        <v>0</v>
      </c>
      <c r="I161" s="40">
        <f>ROUND(G161*H161,P4)</f>
        <v>0</v>
      </c>
      <c r="J161" s="38" t="s">
        <v>60</v>
      </c>
      <c r="O161" s="41">
        <f>I161*0.21</f>
        <v>0</v>
      </c>
      <c r="P161">
        <v>3</v>
      </c>
    </row>
    <row r="162" ht="30">
      <c r="A162" s="35" t="s">
        <v>45</v>
      </c>
      <c r="B162" s="42"/>
      <c r="C162" s="43"/>
      <c r="D162" s="43"/>
      <c r="E162" s="37" t="s">
        <v>290</v>
      </c>
      <c r="F162" s="43"/>
      <c r="G162" s="43"/>
      <c r="H162" s="43"/>
      <c r="I162" s="43"/>
      <c r="J162" s="44"/>
    </row>
    <row r="163" ht="30">
      <c r="A163" s="35" t="s">
        <v>47</v>
      </c>
      <c r="B163" s="42"/>
      <c r="C163" s="43"/>
      <c r="D163" s="43"/>
      <c r="E163" s="45" t="s">
        <v>287</v>
      </c>
      <c r="F163" s="43"/>
      <c r="G163" s="43"/>
      <c r="H163" s="43"/>
      <c r="I163" s="43"/>
      <c r="J163" s="44"/>
    </row>
    <row r="164">
      <c r="A164" s="35" t="s">
        <v>40</v>
      </c>
      <c r="B164" s="35">
        <v>50</v>
      </c>
      <c r="C164" s="36" t="s">
        <v>291</v>
      </c>
      <c r="D164" s="35" t="s">
        <v>53</v>
      </c>
      <c r="E164" s="37" t="s">
        <v>292</v>
      </c>
      <c r="F164" s="38" t="s">
        <v>285</v>
      </c>
      <c r="G164" s="39">
        <v>10.77</v>
      </c>
      <c r="H164" s="40">
        <v>0</v>
      </c>
      <c r="I164" s="40">
        <f>ROUND(G164*H164,P4)</f>
        <v>0</v>
      </c>
      <c r="J164" s="38" t="s">
        <v>60</v>
      </c>
      <c r="O164" s="41">
        <f>I164*0.21</f>
        <v>0</v>
      </c>
      <c r="P164">
        <v>3</v>
      </c>
    </row>
    <row r="165" ht="45">
      <c r="A165" s="35" t="s">
        <v>45</v>
      </c>
      <c r="B165" s="42"/>
      <c r="C165" s="43"/>
      <c r="D165" s="43"/>
      <c r="E165" s="37" t="s">
        <v>293</v>
      </c>
      <c r="F165" s="43"/>
      <c r="G165" s="43"/>
      <c r="H165" s="43"/>
      <c r="I165" s="43"/>
      <c r="J165" s="44"/>
    </row>
    <row r="166">
      <c r="A166" s="35" t="s">
        <v>47</v>
      </c>
      <c r="B166" s="42"/>
      <c r="C166" s="43"/>
      <c r="D166" s="43"/>
      <c r="E166" s="45" t="s">
        <v>294</v>
      </c>
      <c r="F166" s="43"/>
      <c r="G166" s="43"/>
      <c r="H166" s="43"/>
      <c r="I166" s="43"/>
      <c r="J166" s="44"/>
    </row>
    <row r="167">
      <c r="A167" s="35" t="s">
        <v>40</v>
      </c>
      <c r="B167" s="35">
        <v>51</v>
      </c>
      <c r="C167" s="36" t="s">
        <v>295</v>
      </c>
      <c r="D167" s="35" t="s">
        <v>53</v>
      </c>
      <c r="E167" s="37" t="s">
        <v>296</v>
      </c>
      <c r="F167" s="38" t="s">
        <v>285</v>
      </c>
      <c r="G167" s="39">
        <v>22.359999999999999</v>
      </c>
      <c r="H167" s="40">
        <v>0</v>
      </c>
      <c r="I167" s="40">
        <f>ROUND(G167*H167,P4)</f>
        <v>0</v>
      </c>
      <c r="J167" s="38" t="s">
        <v>60</v>
      </c>
      <c r="O167" s="41">
        <f>I167*0.21</f>
        <v>0</v>
      </c>
      <c r="P167">
        <v>3</v>
      </c>
    </row>
    <row r="168">
      <c r="A168" s="35" t="s">
        <v>45</v>
      </c>
      <c r="B168" s="42"/>
      <c r="C168" s="43"/>
      <c r="D168" s="43"/>
      <c r="E168" s="46" t="s">
        <v>53</v>
      </c>
      <c r="F168" s="43"/>
      <c r="G168" s="43"/>
      <c r="H168" s="43"/>
      <c r="I168" s="43"/>
      <c r="J168" s="44"/>
    </row>
    <row r="169" ht="45">
      <c r="A169" s="35" t="s">
        <v>47</v>
      </c>
      <c r="B169" s="42"/>
      <c r="C169" s="43"/>
      <c r="D169" s="43"/>
      <c r="E169" s="45" t="s">
        <v>297</v>
      </c>
      <c r="F169" s="43"/>
      <c r="G169" s="43"/>
      <c r="H169" s="43"/>
      <c r="I169" s="43"/>
      <c r="J169" s="44"/>
    </row>
    <row r="170">
      <c r="A170" s="35" t="s">
        <v>40</v>
      </c>
      <c r="B170" s="35">
        <v>52</v>
      </c>
      <c r="C170" s="36" t="s">
        <v>298</v>
      </c>
      <c r="D170" s="35" t="s">
        <v>53</v>
      </c>
      <c r="E170" s="37" t="s">
        <v>299</v>
      </c>
      <c r="F170" s="38" t="s">
        <v>285</v>
      </c>
      <c r="G170" s="39">
        <v>38.009999999999998</v>
      </c>
      <c r="H170" s="40">
        <v>0</v>
      </c>
      <c r="I170" s="40">
        <f>ROUND(G170*H170,P4)</f>
        <v>0</v>
      </c>
      <c r="J170" s="38" t="s">
        <v>60</v>
      </c>
      <c r="O170" s="41">
        <f>I170*0.21</f>
        <v>0</v>
      </c>
      <c r="P170">
        <v>3</v>
      </c>
    </row>
    <row r="171">
      <c r="A171" s="35" t="s">
        <v>45</v>
      </c>
      <c r="B171" s="42"/>
      <c r="C171" s="43"/>
      <c r="D171" s="43"/>
      <c r="E171" s="46" t="s">
        <v>53</v>
      </c>
      <c r="F171" s="43"/>
      <c r="G171" s="43"/>
      <c r="H171" s="43"/>
      <c r="I171" s="43"/>
      <c r="J171" s="44"/>
    </row>
    <row r="172" ht="75">
      <c r="A172" s="35" t="s">
        <v>47</v>
      </c>
      <c r="B172" s="42"/>
      <c r="C172" s="43"/>
      <c r="D172" s="43"/>
      <c r="E172" s="45" t="s">
        <v>300</v>
      </c>
      <c r="F172" s="43"/>
      <c r="G172" s="43"/>
      <c r="H172" s="43"/>
      <c r="I172" s="43"/>
      <c r="J172" s="44"/>
    </row>
    <row r="173">
      <c r="A173" s="35" t="s">
        <v>40</v>
      </c>
      <c r="B173" s="35">
        <v>53</v>
      </c>
      <c r="C173" s="36" t="s">
        <v>301</v>
      </c>
      <c r="D173" s="35" t="s">
        <v>53</v>
      </c>
      <c r="E173" s="37" t="s">
        <v>302</v>
      </c>
      <c r="F173" s="38" t="s">
        <v>132</v>
      </c>
      <c r="G173" s="39">
        <v>14.326000000000001</v>
      </c>
      <c r="H173" s="40">
        <v>0</v>
      </c>
      <c r="I173" s="40">
        <f>ROUND(G173*H173,P4)</f>
        <v>0</v>
      </c>
      <c r="J173" s="38" t="s">
        <v>60</v>
      </c>
      <c r="O173" s="41">
        <f>I173*0.21</f>
        <v>0</v>
      </c>
      <c r="P173">
        <v>3</v>
      </c>
    </row>
    <row r="174">
      <c r="A174" s="35" t="s">
        <v>45</v>
      </c>
      <c r="B174" s="42"/>
      <c r="C174" s="43"/>
      <c r="D174" s="43"/>
      <c r="E174" s="37" t="s">
        <v>303</v>
      </c>
      <c r="F174" s="43"/>
      <c r="G174" s="43"/>
      <c r="H174" s="43"/>
      <c r="I174" s="43"/>
      <c r="J174" s="44"/>
    </row>
    <row r="175" ht="60">
      <c r="A175" s="35" t="s">
        <v>47</v>
      </c>
      <c r="B175" s="42"/>
      <c r="C175" s="43"/>
      <c r="D175" s="43"/>
      <c r="E175" s="45" t="s">
        <v>304</v>
      </c>
      <c r="F175" s="43"/>
      <c r="G175" s="43"/>
      <c r="H175" s="43"/>
      <c r="I175" s="43"/>
      <c r="J175" s="44"/>
    </row>
    <row r="176">
      <c r="A176" s="35" t="s">
        <v>40</v>
      </c>
      <c r="B176" s="35">
        <v>54</v>
      </c>
      <c r="C176" s="36" t="s">
        <v>305</v>
      </c>
      <c r="D176" s="35" t="s">
        <v>53</v>
      </c>
      <c r="E176" s="37" t="s">
        <v>306</v>
      </c>
      <c r="F176" s="38" t="s">
        <v>285</v>
      </c>
      <c r="G176" s="39">
        <v>4.8499999999999996</v>
      </c>
      <c r="H176" s="40">
        <v>0</v>
      </c>
      <c r="I176" s="40">
        <f>ROUND(G176*H176,P4)</f>
        <v>0</v>
      </c>
      <c r="J176" s="38" t="s">
        <v>60</v>
      </c>
      <c r="O176" s="41">
        <f>I176*0.21</f>
        <v>0</v>
      </c>
      <c r="P176">
        <v>3</v>
      </c>
    </row>
    <row r="177">
      <c r="A177" s="35" t="s">
        <v>45</v>
      </c>
      <c r="B177" s="42"/>
      <c r="C177" s="43"/>
      <c r="D177" s="43"/>
      <c r="E177" s="37" t="s">
        <v>307</v>
      </c>
      <c r="F177" s="43"/>
      <c r="G177" s="43"/>
      <c r="H177" s="43"/>
      <c r="I177" s="43"/>
      <c r="J177" s="44"/>
    </row>
    <row r="178" ht="30">
      <c r="A178" s="35" t="s">
        <v>47</v>
      </c>
      <c r="B178" s="42"/>
      <c r="C178" s="43"/>
      <c r="D178" s="43"/>
      <c r="E178" s="45" t="s">
        <v>308</v>
      </c>
      <c r="F178" s="43"/>
      <c r="G178" s="43"/>
      <c r="H178" s="43"/>
      <c r="I178" s="43"/>
      <c r="J178" s="44"/>
    </row>
    <row r="179">
      <c r="A179" s="35" t="s">
        <v>40</v>
      </c>
      <c r="B179" s="35">
        <v>55</v>
      </c>
      <c r="C179" s="36" t="s">
        <v>309</v>
      </c>
      <c r="D179" s="35" t="s">
        <v>53</v>
      </c>
      <c r="E179" s="37" t="s">
        <v>310</v>
      </c>
      <c r="F179" s="38" t="s">
        <v>285</v>
      </c>
      <c r="G179" s="39">
        <v>7.4699999999999998</v>
      </c>
      <c r="H179" s="40">
        <v>0</v>
      </c>
      <c r="I179" s="40">
        <f>ROUND(G179*H179,P4)</f>
        <v>0</v>
      </c>
      <c r="J179" s="38" t="s">
        <v>60</v>
      </c>
      <c r="O179" s="41">
        <f>I179*0.21</f>
        <v>0</v>
      </c>
      <c r="P179">
        <v>3</v>
      </c>
    </row>
    <row r="180">
      <c r="A180" s="35" t="s">
        <v>45</v>
      </c>
      <c r="B180" s="42"/>
      <c r="C180" s="43"/>
      <c r="D180" s="43"/>
      <c r="E180" s="37" t="s">
        <v>307</v>
      </c>
      <c r="F180" s="43"/>
      <c r="G180" s="43"/>
      <c r="H180" s="43"/>
      <c r="I180" s="43"/>
      <c r="J180" s="44"/>
    </row>
    <row r="181" ht="30">
      <c r="A181" s="35" t="s">
        <v>47</v>
      </c>
      <c r="B181" s="47"/>
      <c r="C181" s="48"/>
      <c r="D181" s="48"/>
      <c r="E181" s="45" t="s">
        <v>311</v>
      </c>
      <c r="F181" s="48"/>
      <c r="G181" s="48"/>
      <c r="H181" s="48"/>
      <c r="I181" s="48"/>
      <c r="J18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30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SUMIFS(I7:I8,A7:A8,"SD")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4">
        <v>0</v>
      </c>
      <c r="B7" s="50">
        <v>1</v>
      </c>
      <c r="C7" s="51">
        <v>2</v>
      </c>
      <c r="D7" s="51">
        <v>3</v>
      </c>
      <c r="E7" s="51">
        <v>4</v>
      </c>
      <c r="F7" s="51">
        <v>5</v>
      </c>
      <c r="G7" s="51">
        <v>6</v>
      </c>
      <c r="H7" s="51">
        <v>7</v>
      </c>
      <c r="I7" s="51">
        <v>8</v>
      </c>
      <c r="J7" s="52">
        <v>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30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SUMIFS(I7:I8,A7:A8,"SD")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4">
        <v>0</v>
      </c>
      <c r="B7" s="50">
        <v>1</v>
      </c>
      <c r="C7" s="51">
        <v>2</v>
      </c>
      <c r="D7" s="51">
        <v>3</v>
      </c>
      <c r="E7" s="51">
        <v>4</v>
      </c>
      <c r="F7" s="51">
        <v>5</v>
      </c>
      <c r="G7" s="51">
        <v>6</v>
      </c>
      <c r="H7" s="51">
        <v>7</v>
      </c>
      <c r="I7" s="51">
        <v>8</v>
      </c>
      <c r="J7" s="52">
        <v>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Klouček</dc:creator>
  <cp:lastModifiedBy>Zdeněk Klouček</cp:lastModifiedBy>
  <dcterms:created xsi:type="dcterms:W3CDTF">2024-08-13T10:37:23Z</dcterms:created>
  <dcterms:modified xsi:type="dcterms:W3CDTF">2024-08-13T10:37:23Z</dcterms:modified>
</cp:coreProperties>
</file>